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antho\Risk &amp; Policy Analysts Ltd\HBM4EU 2 - Documents\Reports\Mapping docs\finals\"/>
    </mc:Choice>
  </mc:AlternateContent>
  <xr:revisionPtr revIDLastSave="2" documentId="8_{2EF1C9EF-23DB-410C-AF16-D1FC588A4BBC}" xr6:coauthVersionLast="45" xr6:coauthVersionMax="45" xr10:uidLastSave="{48B571F4-C247-4BF5-BB06-21941D43E105}"/>
  <bookViews>
    <workbookView xWindow="28680" yWindow="-120" windowWidth="24240" windowHeight="13140" firstSheet="2" activeTab="2" xr2:uid="{6FD5A6E4-80A5-4E36-9FEA-5FF0BBDCD9BE}"/>
  </bookViews>
  <sheets>
    <sheet name="Public consultations" sheetId="16" r:id="rId1"/>
    <sheet name="Table 1" sheetId="1" r:id="rId2"/>
    <sheet name="Table 2" sheetId="2" r:id="rId3"/>
    <sheet name="Table 3" sheetId="3" r:id="rId4"/>
    <sheet name="Table 4" sheetId="4" r:id="rId5"/>
    <sheet name="Table 5" sheetId="5" r:id="rId6"/>
    <sheet name="Table 6" sheetId="6" r:id="rId7"/>
    <sheet name="Table 7" sheetId="7" r:id="rId8"/>
    <sheet name="Table 8" sheetId="8" r:id="rId9"/>
    <sheet name="Table 9" sheetId="9" r:id="rId10"/>
    <sheet name="Table 10" sheetId="10" r:id="rId11"/>
    <sheet name="Table 11 Profess+consumer" sheetId="11" r:id="rId12"/>
    <sheet name="Table 12 Class+OSH+waste" sheetId="12" r:id="rId13"/>
    <sheet name="Table 13 Environmental" sheetId="14" r:id="rId14"/>
  </sheets>
  <definedNames>
    <definedName name="_xlnm._FilterDatabase" localSheetId="0" hidden="1">'Public consultations'!$A$2:$I$76</definedName>
    <definedName name="_xlnm._FilterDatabase" localSheetId="1" hidden="1">'Table 1'!$A$3:$H$77</definedName>
    <definedName name="_xlnm._FilterDatabase" localSheetId="10" hidden="1">'Table 10'!$A$3:$H$77</definedName>
    <definedName name="_xlnm._FilterDatabase" localSheetId="11" hidden="1">'Table 11 Profess+consumer'!$A$2:$H$76</definedName>
    <definedName name="_xlnm._FilterDatabase" localSheetId="12" hidden="1">'Table 12 Class+OSH+waste'!$A$2:$H$76</definedName>
    <definedName name="_xlnm._FilterDatabase" localSheetId="13" hidden="1">'Table 13 Environmental'!$A$3:$H$77</definedName>
    <definedName name="_xlnm._FilterDatabase" localSheetId="2" hidden="1">'Table 2'!$A$2:$AF$76</definedName>
    <definedName name="_xlnm._FilterDatabase" localSheetId="3" hidden="1">'Table 3'!$A$2:$H$76</definedName>
    <definedName name="_xlnm._FilterDatabase" localSheetId="4" hidden="1">'Table 4'!$A$2:$H$76</definedName>
    <definedName name="_xlnm._FilterDatabase" localSheetId="5" hidden="1">'Table 5'!$A$2:$H$76</definedName>
    <definedName name="_xlnm._FilterDatabase" localSheetId="6" hidden="1">'Table 6'!$A$2:$H$76</definedName>
    <definedName name="_xlnm._FilterDatabase" localSheetId="7" hidden="1">'Table 7'!$A$2:$H$76</definedName>
    <definedName name="_xlnm._FilterDatabase" localSheetId="8" hidden="1">'Table 8'!$A$2:$H$76</definedName>
    <definedName name="_xlnm._FilterDatabase" localSheetId="9" hidden="1">'Table 9'!$A$2:$H$76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2" l="1"/>
  <c r="C3" i="2"/>
  <c r="D3" i="2"/>
  <c r="E3" i="2"/>
  <c r="F3" i="2"/>
  <c r="G3" i="2"/>
  <c r="H3" i="2"/>
  <c r="K3" i="2"/>
  <c r="AH3" i="2"/>
  <c r="AI3" i="2"/>
  <c r="BB3" i="2"/>
  <c r="I3" i="2" s="1"/>
  <c r="BC3" i="2"/>
  <c r="J3" i="2" s="1"/>
  <c r="BD3" i="2"/>
  <c r="L3" i="2" s="1"/>
  <c r="BE3" i="2"/>
  <c r="M3" i="2" s="1"/>
  <c r="BF3" i="2"/>
  <c r="N3" i="2" s="1"/>
  <c r="BG3" i="2"/>
  <c r="O3" i="2" s="1"/>
  <c r="BH3" i="2"/>
  <c r="P3" i="2" s="1"/>
  <c r="BI3" i="2"/>
  <c r="Q3" i="2" s="1"/>
  <c r="BJ3" i="2"/>
  <c r="R3" i="2" s="1"/>
  <c r="BK3" i="2"/>
  <c r="S3" i="2" s="1"/>
  <c r="BL3" i="2"/>
  <c r="T3" i="2" s="1"/>
  <c r="BM3" i="2"/>
  <c r="U3" i="2" s="1"/>
  <c r="BN3" i="2"/>
  <c r="V3" i="2" s="1"/>
  <c r="BO3" i="2"/>
  <c r="W3" i="2" s="1"/>
  <c r="BP3" i="2"/>
  <c r="X3" i="2" s="1"/>
  <c r="BQ3" i="2"/>
  <c r="Y3" i="2" s="1"/>
  <c r="BR3" i="2"/>
  <c r="Z3" i="2" s="1"/>
  <c r="BS3" i="2"/>
  <c r="AA3" i="2" s="1"/>
  <c r="BU3" i="2"/>
  <c r="AC3" i="2" s="1"/>
  <c r="BV3" i="2"/>
  <c r="AD3" i="2" s="1"/>
  <c r="BW3" i="2"/>
  <c r="AE3" i="2" s="1"/>
  <c r="BX3" i="2"/>
  <c r="AF3" i="2" s="1"/>
  <c r="B4" i="2"/>
  <c r="C4" i="2"/>
  <c r="D4" i="2"/>
  <c r="E4" i="2"/>
  <c r="F4" i="2"/>
  <c r="G4" i="2"/>
  <c r="H4" i="2"/>
  <c r="K4" i="2"/>
  <c r="AH4" i="2"/>
  <c r="AI4" i="2"/>
  <c r="BB4" i="2"/>
  <c r="I4" i="2" s="1"/>
  <c r="BC4" i="2"/>
  <c r="J4" i="2" s="1"/>
  <c r="BD4" i="2"/>
  <c r="L4" i="2" s="1"/>
  <c r="BE4" i="2"/>
  <c r="M4" i="2" s="1"/>
  <c r="BF4" i="2"/>
  <c r="N4" i="2" s="1"/>
  <c r="BG4" i="2"/>
  <c r="O4" i="2" s="1"/>
  <c r="BH4" i="2"/>
  <c r="P4" i="2" s="1"/>
  <c r="BI4" i="2"/>
  <c r="Q4" i="2" s="1"/>
  <c r="BJ4" i="2"/>
  <c r="R4" i="2" s="1"/>
  <c r="BK4" i="2"/>
  <c r="S4" i="2" s="1"/>
  <c r="BL4" i="2"/>
  <c r="T4" i="2" s="1"/>
  <c r="BM4" i="2"/>
  <c r="U4" i="2" s="1"/>
  <c r="BN4" i="2"/>
  <c r="V4" i="2" s="1"/>
  <c r="BO4" i="2"/>
  <c r="W4" i="2" s="1"/>
  <c r="BP4" i="2"/>
  <c r="X4" i="2" s="1"/>
  <c r="BQ4" i="2"/>
  <c r="Y4" i="2" s="1"/>
  <c r="BR4" i="2"/>
  <c r="Z4" i="2" s="1"/>
  <c r="BS4" i="2"/>
  <c r="AA4" i="2" s="1"/>
  <c r="BU4" i="2"/>
  <c r="AC4" i="2" s="1"/>
  <c r="BV4" i="2"/>
  <c r="AD4" i="2" s="1"/>
  <c r="BW4" i="2"/>
  <c r="AE4" i="2" s="1"/>
  <c r="BX4" i="2"/>
  <c r="AF4" i="2" s="1"/>
  <c r="B5" i="2"/>
  <c r="C5" i="2"/>
  <c r="D5" i="2"/>
  <c r="E5" i="2"/>
  <c r="F5" i="2"/>
  <c r="G5" i="2"/>
  <c r="H5" i="2"/>
  <c r="K5" i="2"/>
  <c r="AH5" i="2"/>
  <c r="AI5" i="2"/>
  <c r="BB5" i="2"/>
  <c r="I5" i="2" s="1"/>
  <c r="BC5" i="2"/>
  <c r="J5" i="2" s="1"/>
  <c r="BD5" i="2"/>
  <c r="L5" i="2" s="1"/>
  <c r="BE5" i="2"/>
  <c r="M5" i="2" s="1"/>
  <c r="BF5" i="2"/>
  <c r="N5" i="2" s="1"/>
  <c r="BG5" i="2"/>
  <c r="O5" i="2" s="1"/>
  <c r="BH5" i="2"/>
  <c r="P5" i="2" s="1"/>
  <c r="BI5" i="2"/>
  <c r="Q5" i="2" s="1"/>
  <c r="BJ5" i="2"/>
  <c r="R5" i="2" s="1"/>
  <c r="BK5" i="2"/>
  <c r="S5" i="2" s="1"/>
  <c r="BL5" i="2"/>
  <c r="T5" i="2" s="1"/>
  <c r="BM5" i="2"/>
  <c r="U5" i="2" s="1"/>
  <c r="BN5" i="2"/>
  <c r="V5" i="2" s="1"/>
  <c r="BO5" i="2"/>
  <c r="W5" i="2" s="1"/>
  <c r="BP5" i="2"/>
  <c r="X5" i="2" s="1"/>
  <c r="BQ5" i="2"/>
  <c r="Y5" i="2" s="1"/>
  <c r="BR5" i="2"/>
  <c r="Z5" i="2" s="1"/>
  <c r="BS5" i="2"/>
  <c r="AA5" i="2" s="1"/>
  <c r="BU5" i="2"/>
  <c r="AC5" i="2" s="1"/>
  <c r="BV5" i="2"/>
  <c r="AD5" i="2" s="1"/>
  <c r="BW5" i="2"/>
  <c r="AE5" i="2" s="1"/>
  <c r="BX5" i="2"/>
  <c r="AF5" i="2" s="1"/>
  <c r="B6" i="2"/>
  <c r="C6" i="2"/>
  <c r="D6" i="2"/>
  <c r="E6" i="2"/>
  <c r="F6" i="2"/>
  <c r="G6" i="2"/>
  <c r="H6" i="2"/>
  <c r="K6" i="2"/>
  <c r="AH6" i="2"/>
  <c r="AI6" i="2"/>
  <c r="BB6" i="2"/>
  <c r="I6" i="2" s="1"/>
  <c r="BC6" i="2"/>
  <c r="J6" i="2" s="1"/>
  <c r="BD6" i="2"/>
  <c r="L6" i="2" s="1"/>
  <c r="BE6" i="2"/>
  <c r="M6" i="2" s="1"/>
  <c r="BF6" i="2"/>
  <c r="N6" i="2" s="1"/>
  <c r="BG6" i="2"/>
  <c r="O6" i="2" s="1"/>
  <c r="BH6" i="2"/>
  <c r="P6" i="2" s="1"/>
  <c r="BI6" i="2"/>
  <c r="Q6" i="2" s="1"/>
  <c r="BJ6" i="2"/>
  <c r="R6" i="2" s="1"/>
  <c r="BK6" i="2"/>
  <c r="S6" i="2" s="1"/>
  <c r="BL6" i="2"/>
  <c r="T6" i="2" s="1"/>
  <c r="BM6" i="2"/>
  <c r="U6" i="2" s="1"/>
  <c r="BN6" i="2"/>
  <c r="V6" i="2" s="1"/>
  <c r="BO6" i="2"/>
  <c r="W6" i="2" s="1"/>
  <c r="BP6" i="2"/>
  <c r="X6" i="2" s="1"/>
  <c r="BQ6" i="2"/>
  <c r="Y6" i="2" s="1"/>
  <c r="BR6" i="2"/>
  <c r="Z6" i="2" s="1"/>
  <c r="BS6" i="2"/>
  <c r="AA6" i="2" s="1"/>
  <c r="BU6" i="2"/>
  <c r="AC6" i="2" s="1"/>
  <c r="BV6" i="2"/>
  <c r="AD6" i="2" s="1"/>
  <c r="BW6" i="2"/>
  <c r="AE6" i="2" s="1"/>
  <c r="BX6" i="2"/>
  <c r="AF6" i="2" s="1"/>
  <c r="B7" i="2"/>
  <c r="C7" i="2"/>
  <c r="D7" i="2"/>
  <c r="E7" i="2"/>
  <c r="F7" i="2"/>
  <c r="G7" i="2"/>
  <c r="H7" i="2"/>
  <c r="K7" i="2"/>
  <c r="AH7" i="2"/>
  <c r="AI7" i="2"/>
  <c r="BB7" i="2"/>
  <c r="I7" i="2" s="1"/>
  <c r="BC7" i="2"/>
  <c r="J7" i="2" s="1"/>
  <c r="BD7" i="2"/>
  <c r="L7" i="2" s="1"/>
  <c r="BE7" i="2"/>
  <c r="M7" i="2" s="1"/>
  <c r="BF7" i="2"/>
  <c r="N7" i="2" s="1"/>
  <c r="BG7" i="2"/>
  <c r="O7" i="2" s="1"/>
  <c r="BH7" i="2"/>
  <c r="P7" i="2" s="1"/>
  <c r="BI7" i="2"/>
  <c r="Q7" i="2" s="1"/>
  <c r="BJ7" i="2"/>
  <c r="R7" i="2" s="1"/>
  <c r="BK7" i="2"/>
  <c r="S7" i="2" s="1"/>
  <c r="BL7" i="2"/>
  <c r="T7" i="2" s="1"/>
  <c r="BM7" i="2"/>
  <c r="U7" i="2" s="1"/>
  <c r="BN7" i="2"/>
  <c r="V7" i="2" s="1"/>
  <c r="BO7" i="2"/>
  <c r="W7" i="2" s="1"/>
  <c r="BP7" i="2"/>
  <c r="X7" i="2" s="1"/>
  <c r="BQ7" i="2"/>
  <c r="Y7" i="2" s="1"/>
  <c r="BR7" i="2"/>
  <c r="Z7" i="2" s="1"/>
  <c r="BS7" i="2"/>
  <c r="AA7" i="2" s="1"/>
  <c r="BU7" i="2"/>
  <c r="AC7" i="2" s="1"/>
  <c r="BV7" i="2"/>
  <c r="AD7" i="2" s="1"/>
  <c r="BW7" i="2"/>
  <c r="AE7" i="2" s="1"/>
  <c r="BX7" i="2"/>
  <c r="AF7" i="2" s="1"/>
  <c r="B8" i="2"/>
  <c r="C8" i="2"/>
  <c r="D8" i="2"/>
  <c r="E8" i="2"/>
  <c r="F8" i="2"/>
  <c r="G8" i="2"/>
  <c r="H8" i="2"/>
  <c r="K8" i="2"/>
  <c r="AH8" i="2"/>
  <c r="AI8" i="2"/>
  <c r="BB8" i="2"/>
  <c r="I8" i="2" s="1"/>
  <c r="BC8" i="2"/>
  <c r="J8" i="2" s="1"/>
  <c r="BD8" i="2"/>
  <c r="L8" i="2" s="1"/>
  <c r="BE8" i="2"/>
  <c r="M8" i="2" s="1"/>
  <c r="BF8" i="2"/>
  <c r="N8" i="2" s="1"/>
  <c r="BG8" i="2"/>
  <c r="O8" i="2" s="1"/>
  <c r="BH8" i="2"/>
  <c r="P8" i="2" s="1"/>
  <c r="BI8" i="2"/>
  <c r="Q8" i="2" s="1"/>
  <c r="BJ8" i="2"/>
  <c r="R8" i="2" s="1"/>
  <c r="BK8" i="2"/>
  <c r="S8" i="2" s="1"/>
  <c r="BL8" i="2"/>
  <c r="T8" i="2" s="1"/>
  <c r="BM8" i="2"/>
  <c r="U8" i="2" s="1"/>
  <c r="BN8" i="2"/>
  <c r="V8" i="2" s="1"/>
  <c r="BO8" i="2"/>
  <c r="W8" i="2" s="1"/>
  <c r="BP8" i="2"/>
  <c r="X8" i="2" s="1"/>
  <c r="BQ8" i="2"/>
  <c r="Y8" i="2" s="1"/>
  <c r="BR8" i="2"/>
  <c r="Z8" i="2" s="1"/>
  <c r="BS8" i="2"/>
  <c r="AA8" i="2" s="1"/>
  <c r="BU8" i="2"/>
  <c r="AC8" i="2" s="1"/>
  <c r="BV8" i="2"/>
  <c r="AD8" i="2" s="1"/>
  <c r="BW8" i="2"/>
  <c r="AE8" i="2" s="1"/>
  <c r="BX8" i="2"/>
  <c r="AF8" i="2" s="1"/>
  <c r="B9" i="2"/>
  <c r="C9" i="2"/>
  <c r="D9" i="2"/>
  <c r="E9" i="2"/>
  <c r="F9" i="2"/>
  <c r="G9" i="2"/>
  <c r="H9" i="2"/>
  <c r="K9" i="2"/>
  <c r="AH9" i="2"/>
  <c r="AI9" i="2"/>
  <c r="BB9" i="2"/>
  <c r="I9" i="2" s="1"/>
  <c r="BC9" i="2"/>
  <c r="J9" i="2" s="1"/>
  <c r="BD9" i="2"/>
  <c r="L9" i="2" s="1"/>
  <c r="BE9" i="2"/>
  <c r="M9" i="2" s="1"/>
  <c r="BF9" i="2"/>
  <c r="N9" i="2" s="1"/>
  <c r="BG9" i="2"/>
  <c r="O9" i="2" s="1"/>
  <c r="BH9" i="2"/>
  <c r="P9" i="2" s="1"/>
  <c r="BI9" i="2"/>
  <c r="Q9" i="2" s="1"/>
  <c r="BJ9" i="2"/>
  <c r="R9" i="2" s="1"/>
  <c r="BK9" i="2"/>
  <c r="S9" i="2" s="1"/>
  <c r="BL9" i="2"/>
  <c r="T9" i="2" s="1"/>
  <c r="BM9" i="2"/>
  <c r="U9" i="2" s="1"/>
  <c r="BN9" i="2"/>
  <c r="V9" i="2" s="1"/>
  <c r="BO9" i="2"/>
  <c r="W9" i="2" s="1"/>
  <c r="BP9" i="2"/>
  <c r="X9" i="2" s="1"/>
  <c r="BQ9" i="2"/>
  <c r="Y9" i="2" s="1"/>
  <c r="BR9" i="2"/>
  <c r="Z9" i="2" s="1"/>
  <c r="BS9" i="2"/>
  <c r="AA9" i="2" s="1"/>
  <c r="BU9" i="2"/>
  <c r="AC9" i="2" s="1"/>
  <c r="BV9" i="2"/>
  <c r="AD9" i="2" s="1"/>
  <c r="BW9" i="2"/>
  <c r="AE9" i="2" s="1"/>
  <c r="BX9" i="2"/>
  <c r="AF9" i="2" s="1"/>
  <c r="B10" i="2"/>
  <c r="C10" i="2"/>
  <c r="D10" i="2"/>
  <c r="E10" i="2"/>
  <c r="F10" i="2"/>
  <c r="G10" i="2"/>
  <c r="H10" i="2"/>
  <c r="K10" i="2"/>
  <c r="AH10" i="2"/>
  <c r="AI10" i="2"/>
  <c r="BB10" i="2"/>
  <c r="I10" i="2" s="1"/>
  <c r="BC10" i="2"/>
  <c r="J10" i="2" s="1"/>
  <c r="BD10" i="2"/>
  <c r="L10" i="2" s="1"/>
  <c r="BE10" i="2"/>
  <c r="M10" i="2" s="1"/>
  <c r="BF10" i="2"/>
  <c r="N10" i="2" s="1"/>
  <c r="BG10" i="2"/>
  <c r="O10" i="2" s="1"/>
  <c r="BH10" i="2"/>
  <c r="P10" i="2" s="1"/>
  <c r="BI10" i="2"/>
  <c r="Q10" i="2" s="1"/>
  <c r="BJ10" i="2"/>
  <c r="R10" i="2" s="1"/>
  <c r="BK10" i="2"/>
  <c r="S10" i="2" s="1"/>
  <c r="BL10" i="2"/>
  <c r="T10" i="2" s="1"/>
  <c r="BM10" i="2"/>
  <c r="U10" i="2" s="1"/>
  <c r="BN10" i="2"/>
  <c r="V10" i="2" s="1"/>
  <c r="BO10" i="2"/>
  <c r="W10" i="2" s="1"/>
  <c r="BP10" i="2"/>
  <c r="X10" i="2" s="1"/>
  <c r="BQ10" i="2"/>
  <c r="Y10" i="2" s="1"/>
  <c r="BR10" i="2"/>
  <c r="Z10" i="2" s="1"/>
  <c r="BS10" i="2"/>
  <c r="AA10" i="2" s="1"/>
  <c r="BU10" i="2"/>
  <c r="AC10" i="2" s="1"/>
  <c r="BV10" i="2"/>
  <c r="AD10" i="2" s="1"/>
  <c r="BW10" i="2"/>
  <c r="AE10" i="2" s="1"/>
  <c r="BX10" i="2"/>
  <c r="AF10" i="2" s="1"/>
  <c r="B11" i="2"/>
  <c r="C11" i="2"/>
  <c r="D11" i="2"/>
  <c r="E11" i="2"/>
  <c r="F11" i="2"/>
  <c r="G11" i="2"/>
  <c r="H11" i="2"/>
  <c r="K11" i="2"/>
  <c r="AH11" i="2"/>
  <c r="AI11" i="2"/>
  <c r="BB11" i="2"/>
  <c r="I11" i="2" s="1"/>
  <c r="BC11" i="2"/>
  <c r="J11" i="2" s="1"/>
  <c r="BD11" i="2"/>
  <c r="L11" i="2" s="1"/>
  <c r="BE11" i="2"/>
  <c r="M11" i="2" s="1"/>
  <c r="BF11" i="2"/>
  <c r="N11" i="2" s="1"/>
  <c r="BG11" i="2"/>
  <c r="O11" i="2" s="1"/>
  <c r="BH11" i="2"/>
  <c r="P11" i="2" s="1"/>
  <c r="BI11" i="2"/>
  <c r="Q11" i="2" s="1"/>
  <c r="BJ11" i="2"/>
  <c r="R11" i="2" s="1"/>
  <c r="BK11" i="2"/>
  <c r="S11" i="2" s="1"/>
  <c r="BL11" i="2"/>
  <c r="T11" i="2" s="1"/>
  <c r="BM11" i="2"/>
  <c r="U11" i="2" s="1"/>
  <c r="BN11" i="2"/>
  <c r="V11" i="2" s="1"/>
  <c r="BO11" i="2"/>
  <c r="W11" i="2" s="1"/>
  <c r="BP11" i="2"/>
  <c r="X11" i="2" s="1"/>
  <c r="BQ11" i="2"/>
  <c r="Y11" i="2" s="1"/>
  <c r="BR11" i="2"/>
  <c r="Z11" i="2" s="1"/>
  <c r="BS11" i="2"/>
  <c r="AA11" i="2" s="1"/>
  <c r="BU11" i="2"/>
  <c r="AC11" i="2" s="1"/>
  <c r="BV11" i="2"/>
  <c r="AD11" i="2" s="1"/>
  <c r="BW11" i="2"/>
  <c r="AE11" i="2" s="1"/>
  <c r="BX11" i="2"/>
  <c r="AF11" i="2" s="1"/>
  <c r="B12" i="2"/>
  <c r="C12" i="2"/>
  <c r="D12" i="2"/>
  <c r="E12" i="2"/>
  <c r="F12" i="2"/>
  <c r="G12" i="2"/>
  <c r="H12" i="2"/>
  <c r="K12" i="2"/>
  <c r="AH12" i="2"/>
  <c r="AI12" i="2"/>
  <c r="BB12" i="2"/>
  <c r="I12" i="2" s="1"/>
  <c r="BC12" i="2"/>
  <c r="J12" i="2" s="1"/>
  <c r="BD12" i="2"/>
  <c r="L12" i="2" s="1"/>
  <c r="BE12" i="2"/>
  <c r="M12" i="2" s="1"/>
  <c r="BF12" i="2"/>
  <c r="N12" i="2" s="1"/>
  <c r="BG12" i="2"/>
  <c r="O12" i="2" s="1"/>
  <c r="BH12" i="2"/>
  <c r="P12" i="2" s="1"/>
  <c r="BI12" i="2"/>
  <c r="Q12" i="2" s="1"/>
  <c r="BJ12" i="2"/>
  <c r="R12" i="2" s="1"/>
  <c r="BK12" i="2"/>
  <c r="S12" i="2" s="1"/>
  <c r="BL12" i="2"/>
  <c r="T12" i="2" s="1"/>
  <c r="BM12" i="2"/>
  <c r="U12" i="2" s="1"/>
  <c r="BN12" i="2"/>
  <c r="V12" i="2" s="1"/>
  <c r="BO12" i="2"/>
  <c r="W12" i="2" s="1"/>
  <c r="BP12" i="2"/>
  <c r="X12" i="2" s="1"/>
  <c r="BQ12" i="2"/>
  <c r="Y12" i="2" s="1"/>
  <c r="BR12" i="2"/>
  <c r="Z12" i="2" s="1"/>
  <c r="BS12" i="2"/>
  <c r="AA12" i="2" s="1"/>
  <c r="BU12" i="2"/>
  <c r="AC12" i="2" s="1"/>
  <c r="BV12" i="2"/>
  <c r="AD12" i="2" s="1"/>
  <c r="BW12" i="2"/>
  <c r="AE12" i="2" s="1"/>
  <c r="BX12" i="2"/>
  <c r="AF12" i="2" s="1"/>
  <c r="B13" i="2"/>
  <c r="C13" i="2"/>
  <c r="D13" i="2"/>
  <c r="E13" i="2"/>
  <c r="F13" i="2"/>
  <c r="G13" i="2"/>
  <c r="H13" i="2"/>
  <c r="K13" i="2"/>
  <c r="AH13" i="2"/>
  <c r="AI13" i="2"/>
  <c r="BB13" i="2"/>
  <c r="I13" i="2" s="1"/>
  <c r="BC13" i="2"/>
  <c r="J13" i="2" s="1"/>
  <c r="BD13" i="2"/>
  <c r="L13" i="2" s="1"/>
  <c r="BE13" i="2"/>
  <c r="M13" i="2" s="1"/>
  <c r="BF13" i="2"/>
  <c r="N13" i="2" s="1"/>
  <c r="BG13" i="2"/>
  <c r="O13" i="2" s="1"/>
  <c r="BH13" i="2"/>
  <c r="P13" i="2" s="1"/>
  <c r="BI13" i="2"/>
  <c r="Q13" i="2" s="1"/>
  <c r="BJ13" i="2"/>
  <c r="R13" i="2" s="1"/>
  <c r="BK13" i="2"/>
  <c r="S13" i="2" s="1"/>
  <c r="BL13" i="2"/>
  <c r="T13" i="2" s="1"/>
  <c r="BM13" i="2"/>
  <c r="U13" i="2" s="1"/>
  <c r="BN13" i="2"/>
  <c r="V13" i="2" s="1"/>
  <c r="BO13" i="2"/>
  <c r="W13" i="2" s="1"/>
  <c r="BP13" i="2"/>
  <c r="X13" i="2" s="1"/>
  <c r="BQ13" i="2"/>
  <c r="Y13" i="2" s="1"/>
  <c r="BR13" i="2"/>
  <c r="Z13" i="2" s="1"/>
  <c r="BS13" i="2"/>
  <c r="AA13" i="2" s="1"/>
  <c r="BU13" i="2"/>
  <c r="AC13" i="2" s="1"/>
  <c r="BV13" i="2"/>
  <c r="AD13" i="2" s="1"/>
  <c r="BW13" i="2"/>
  <c r="AE13" i="2" s="1"/>
  <c r="BX13" i="2"/>
  <c r="AF13" i="2" s="1"/>
  <c r="B14" i="2"/>
  <c r="C14" i="2"/>
  <c r="D14" i="2"/>
  <c r="E14" i="2"/>
  <c r="F14" i="2"/>
  <c r="G14" i="2"/>
  <c r="H14" i="2"/>
  <c r="K14" i="2"/>
  <c r="AH14" i="2"/>
  <c r="AI14" i="2"/>
  <c r="BB14" i="2"/>
  <c r="I14" i="2" s="1"/>
  <c r="BC14" i="2"/>
  <c r="J14" i="2" s="1"/>
  <c r="BD14" i="2"/>
  <c r="L14" i="2" s="1"/>
  <c r="BE14" i="2"/>
  <c r="M14" i="2" s="1"/>
  <c r="BF14" i="2"/>
  <c r="N14" i="2" s="1"/>
  <c r="BG14" i="2"/>
  <c r="O14" i="2" s="1"/>
  <c r="BH14" i="2"/>
  <c r="P14" i="2" s="1"/>
  <c r="BI14" i="2"/>
  <c r="Q14" i="2" s="1"/>
  <c r="BJ14" i="2"/>
  <c r="R14" i="2" s="1"/>
  <c r="BK14" i="2"/>
  <c r="S14" i="2" s="1"/>
  <c r="BL14" i="2"/>
  <c r="T14" i="2" s="1"/>
  <c r="BM14" i="2"/>
  <c r="U14" i="2" s="1"/>
  <c r="BN14" i="2"/>
  <c r="V14" i="2" s="1"/>
  <c r="BO14" i="2"/>
  <c r="W14" i="2" s="1"/>
  <c r="BP14" i="2"/>
  <c r="X14" i="2" s="1"/>
  <c r="BQ14" i="2"/>
  <c r="Y14" i="2" s="1"/>
  <c r="BR14" i="2"/>
  <c r="Z14" i="2" s="1"/>
  <c r="BS14" i="2"/>
  <c r="AA14" i="2" s="1"/>
  <c r="BU14" i="2"/>
  <c r="AC14" i="2" s="1"/>
  <c r="BV14" i="2"/>
  <c r="AD14" i="2" s="1"/>
  <c r="BW14" i="2"/>
  <c r="AE14" i="2" s="1"/>
  <c r="BX14" i="2"/>
  <c r="AF14" i="2" s="1"/>
  <c r="B15" i="2"/>
  <c r="C15" i="2"/>
  <c r="D15" i="2"/>
  <c r="E15" i="2"/>
  <c r="F15" i="2"/>
  <c r="G15" i="2"/>
  <c r="H15" i="2"/>
  <c r="K15" i="2"/>
  <c r="AH15" i="2"/>
  <c r="AI15" i="2"/>
  <c r="BB15" i="2"/>
  <c r="I15" i="2" s="1"/>
  <c r="BC15" i="2"/>
  <c r="J15" i="2" s="1"/>
  <c r="BD15" i="2"/>
  <c r="L15" i="2" s="1"/>
  <c r="BE15" i="2"/>
  <c r="M15" i="2" s="1"/>
  <c r="BF15" i="2"/>
  <c r="N15" i="2" s="1"/>
  <c r="BG15" i="2"/>
  <c r="O15" i="2" s="1"/>
  <c r="BH15" i="2"/>
  <c r="P15" i="2" s="1"/>
  <c r="BI15" i="2"/>
  <c r="Q15" i="2" s="1"/>
  <c r="BJ15" i="2"/>
  <c r="R15" i="2" s="1"/>
  <c r="BK15" i="2"/>
  <c r="S15" i="2" s="1"/>
  <c r="BL15" i="2"/>
  <c r="T15" i="2" s="1"/>
  <c r="BM15" i="2"/>
  <c r="U15" i="2" s="1"/>
  <c r="BN15" i="2"/>
  <c r="V15" i="2" s="1"/>
  <c r="BO15" i="2"/>
  <c r="W15" i="2" s="1"/>
  <c r="BP15" i="2"/>
  <c r="X15" i="2" s="1"/>
  <c r="BQ15" i="2"/>
  <c r="Y15" i="2" s="1"/>
  <c r="BR15" i="2"/>
  <c r="Z15" i="2" s="1"/>
  <c r="BS15" i="2"/>
  <c r="AA15" i="2" s="1"/>
  <c r="BU15" i="2"/>
  <c r="AC15" i="2" s="1"/>
  <c r="BV15" i="2"/>
  <c r="AD15" i="2" s="1"/>
  <c r="BW15" i="2"/>
  <c r="AE15" i="2" s="1"/>
  <c r="BX15" i="2"/>
  <c r="AF15" i="2" s="1"/>
  <c r="B16" i="2"/>
  <c r="C16" i="2"/>
  <c r="D16" i="2"/>
  <c r="E16" i="2"/>
  <c r="F16" i="2"/>
  <c r="G16" i="2"/>
  <c r="H16" i="2"/>
  <c r="K16" i="2"/>
  <c r="AH16" i="2"/>
  <c r="AI16" i="2"/>
  <c r="BB16" i="2"/>
  <c r="I16" i="2" s="1"/>
  <c r="BC16" i="2"/>
  <c r="J16" i="2" s="1"/>
  <c r="BD16" i="2"/>
  <c r="L16" i="2" s="1"/>
  <c r="BE16" i="2"/>
  <c r="M16" i="2" s="1"/>
  <c r="BF16" i="2"/>
  <c r="N16" i="2" s="1"/>
  <c r="BG16" i="2"/>
  <c r="O16" i="2" s="1"/>
  <c r="BH16" i="2"/>
  <c r="P16" i="2" s="1"/>
  <c r="BI16" i="2"/>
  <c r="Q16" i="2" s="1"/>
  <c r="BJ16" i="2"/>
  <c r="R16" i="2" s="1"/>
  <c r="BK16" i="2"/>
  <c r="S16" i="2" s="1"/>
  <c r="BL16" i="2"/>
  <c r="T16" i="2" s="1"/>
  <c r="BM16" i="2"/>
  <c r="U16" i="2" s="1"/>
  <c r="BN16" i="2"/>
  <c r="V16" i="2" s="1"/>
  <c r="BO16" i="2"/>
  <c r="W16" i="2" s="1"/>
  <c r="BP16" i="2"/>
  <c r="X16" i="2" s="1"/>
  <c r="BQ16" i="2"/>
  <c r="Y16" i="2" s="1"/>
  <c r="BR16" i="2"/>
  <c r="Z16" i="2" s="1"/>
  <c r="BS16" i="2"/>
  <c r="AA16" i="2" s="1"/>
  <c r="BU16" i="2"/>
  <c r="AC16" i="2" s="1"/>
  <c r="BV16" i="2"/>
  <c r="AD16" i="2" s="1"/>
  <c r="BW16" i="2"/>
  <c r="AE16" i="2" s="1"/>
  <c r="BX16" i="2"/>
  <c r="AF16" i="2" s="1"/>
  <c r="B17" i="2"/>
  <c r="C17" i="2"/>
  <c r="D17" i="2"/>
  <c r="E17" i="2"/>
  <c r="F17" i="2"/>
  <c r="G17" i="2"/>
  <c r="H17" i="2"/>
  <c r="K17" i="2"/>
  <c r="AH17" i="2"/>
  <c r="AI17" i="2"/>
  <c r="BB17" i="2"/>
  <c r="I17" i="2" s="1"/>
  <c r="BC17" i="2"/>
  <c r="J17" i="2" s="1"/>
  <c r="BD17" i="2"/>
  <c r="L17" i="2" s="1"/>
  <c r="BE17" i="2"/>
  <c r="M17" i="2" s="1"/>
  <c r="BF17" i="2"/>
  <c r="N17" i="2" s="1"/>
  <c r="BG17" i="2"/>
  <c r="O17" i="2" s="1"/>
  <c r="BH17" i="2"/>
  <c r="P17" i="2" s="1"/>
  <c r="BI17" i="2"/>
  <c r="Q17" i="2" s="1"/>
  <c r="BJ17" i="2"/>
  <c r="R17" i="2" s="1"/>
  <c r="BK17" i="2"/>
  <c r="S17" i="2" s="1"/>
  <c r="BL17" i="2"/>
  <c r="T17" i="2" s="1"/>
  <c r="BM17" i="2"/>
  <c r="U17" i="2" s="1"/>
  <c r="BN17" i="2"/>
  <c r="V17" i="2" s="1"/>
  <c r="BO17" i="2"/>
  <c r="W17" i="2" s="1"/>
  <c r="BP17" i="2"/>
  <c r="X17" i="2" s="1"/>
  <c r="BQ17" i="2"/>
  <c r="Y17" i="2" s="1"/>
  <c r="BR17" i="2"/>
  <c r="Z17" i="2" s="1"/>
  <c r="BS17" i="2"/>
  <c r="AA17" i="2" s="1"/>
  <c r="BU17" i="2"/>
  <c r="AC17" i="2" s="1"/>
  <c r="BV17" i="2"/>
  <c r="AD17" i="2" s="1"/>
  <c r="BW17" i="2"/>
  <c r="AE17" i="2" s="1"/>
  <c r="BX17" i="2"/>
  <c r="AF17" i="2" s="1"/>
  <c r="B18" i="2"/>
  <c r="C18" i="2"/>
  <c r="D18" i="2"/>
  <c r="E18" i="2"/>
  <c r="F18" i="2"/>
  <c r="G18" i="2"/>
  <c r="H18" i="2"/>
  <c r="K18" i="2"/>
  <c r="AH18" i="2"/>
  <c r="AI18" i="2"/>
  <c r="BB18" i="2"/>
  <c r="I18" i="2" s="1"/>
  <c r="BC18" i="2"/>
  <c r="J18" i="2" s="1"/>
  <c r="BD18" i="2"/>
  <c r="L18" i="2" s="1"/>
  <c r="BE18" i="2"/>
  <c r="M18" i="2" s="1"/>
  <c r="BF18" i="2"/>
  <c r="N18" i="2" s="1"/>
  <c r="BG18" i="2"/>
  <c r="O18" i="2" s="1"/>
  <c r="BH18" i="2"/>
  <c r="P18" i="2" s="1"/>
  <c r="BI18" i="2"/>
  <c r="Q18" i="2" s="1"/>
  <c r="BJ18" i="2"/>
  <c r="R18" i="2" s="1"/>
  <c r="BK18" i="2"/>
  <c r="S18" i="2" s="1"/>
  <c r="BL18" i="2"/>
  <c r="T18" i="2" s="1"/>
  <c r="BM18" i="2"/>
  <c r="U18" i="2" s="1"/>
  <c r="BN18" i="2"/>
  <c r="V18" i="2" s="1"/>
  <c r="BO18" i="2"/>
  <c r="W18" i="2" s="1"/>
  <c r="BP18" i="2"/>
  <c r="X18" i="2" s="1"/>
  <c r="BQ18" i="2"/>
  <c r="Y18" i="2" s="1"/>
  <c r="BR18" i="2"/>
  <c r="Z18" i="2" s="1"/>
  <c r="BS18" i="2"/>
  <c r="AA18" i="2" s="1"/>
  <c r="BU18" i="2"/>
  <c r="AC18" i="2" s="1"/>
  <c r="BV18" i="2"/>
  <c r="AD18" i="2" s="1"/>
  <c r="BW18" i="2"/>
  <c r="AE18" i="2" s="1"/>
  <c r="BX18" i="2"/>
  <c r="AF18" i="2" s="1"/>
  <c r="B19" i="2"/>
  <c r="C19" i="2"/>
  <c r="D19" i="2"/>
  <c r="E19" i="2"/>
  <c r="F19" i="2"/>
  <c r="G19" i="2"/>
  <c r="H19" i="2"/>
  <c r="K19" i="2"/>
  <c r="AH19" i="2"/>
  <c r="AI19" i="2"/>
  <c r="BB19" i="2"/>
  <c r="I19" i="2" s="1"/>
  <c r="BC19" i="2"/>
  <c r="J19" i="2" s="1"/>
  <c r="BD19" i="2"/>
  <c r="L19" i="2" s="1"/>
  <c r="BE19" i="2"/>
  <c r="M19" i="2" s="1"/>
  <c r="BF19" i="2"/>
  <c r="N19" i="2" s="1"/>
  <c r="BG19" i="2"/>
  <c r="O19" i="2" s="1"/>
  <c r="BH19" i="2"/>
  <c r="P19" i="2" s="1"/>
  <c r="BI19" i="2"/>
  <c r="Q19" i="2" s="1"/>
  <c r="BJ19" i="2"/>
  <c r="R19" i="2" s="1"/>
  <c r="BK19" i="2"/>
  <c r="S19" i="2" s="1"/>
  <c r="BL19" i="2"/>
  <c r="T19" i="2" s="1"/>
  <c r="BM19" i="2"/>
  <c r="U19" i="2" s="1"/>
  <c r="BN19" i="2"/>
  <c r="V19" i="2" s="1"/>
  <c r="BO19" i="2"/>
  <c r="W19" i="2" s="1"/>
  <c r="BP19" i="2"/>
  <c r="X19" i="2" s="1"/>
  <c r="BQ19" i="2"/>
  <c r="Y19" i="2" s="1"/>
  <c r="BR19" i="2"/>
  <c r="Z19" i="2" s="1"/>
  <c r="BS19" i="2"/>
  <c r="AA19" i="2" s="1"/>
  <c r="BU19" i="2"/>
  <c r="AC19" i="2" s="1"/>
  <c r="BV19" i="2"/>
  <c r="AD19" i="2" s="1"/>
  <c r="BW19" i="2"/>
  <c r="AE19" i="2" s="1"/>
  <c r="BX19" i="2"/>
  <c r="AF19" i="2" s="1"/>
  <c r="B20" i="2"/>
  <c r="C20" i="2"/>
  <c r="D20" i="2"/>
  <c r="E20" i="2"/>
  <c r="F20" i="2"/>
  <c r="G20" i="2"/>
  <c r="H20" i="2"/>
  <c r="K20" i="2"/>
  <c r="AH20" i="2"/>
  <c r="AI20" i="2"/>
  <c r="BB20" i="2"/>
  <c r="I20" i="2" s="1"/>
  <c r="BC20" i="2"/>
  <c r="J20" i="2" s="1"/>
  <c r="BD20" i="2"/>
  <c r="L20" i="2" s="1"/>
  <c r="BE20" i="2"/>
  <c r="M20" i="2" s="1"/>
  <c r="BF20" i="2"/>
  <c r="N20" i="2" s="1"/>
  <c r="BG20" i="2"/>
  <c r="O20" i="2" s="1"/>
  <c r="BH20" i="2"/>
  <c r="P20" i="2" s="1"/>
  <c r="BI20" i="2"/>
  <c r="Q20" i="2" s="1"/>
  <c r="BJ20" i="2"/>
  <c r="R20" i="2" s="1"/>
  <c r="BK20" i="2"/>
  <c r="S20" i="2" s="1"/>
  <c r="BL20" i="2"/>
  <c r="T20" i="2" s="1"/>
  <c r="BM20" i="2"/>
  <c r="U20" i="2" s="1"/>
  <c r="BN20" i="2"/>
  <c r="V20" i="2" s="1"/>
  <c r="BO20" i="2"/>
  <c r="W20" i="2" s="1"/>
  <c r="BP20" i="2"/>
  <c r="X20" i="2" s="1"/>
  <c r="BQ20" i="2"/>
  <c r="Y20" i="2" s="1"/>
  <c r="BR20" i="2"/>
  <c r="Z20" i="2" s="1"/>
  <c r="BS20" i="2"/>
  <c r="AA20" i="2" s="1"/>
  <c r="BU20" i="2"/>
  <c r="AC20" i="2" s="1"/>
  <c r="BV20" i="2"/>
  <c r="AD20" i="2" s="1"/>
  <c r="BW20" i="2"/>
  <c r="AE20" i="2" s="1"/>
  <c r="BX20" i="2"/>
  <c r="AF20" i="2" s="1"/>
  <c r="B21" i="2"/>
  <c r="C21" i="2"/>
  <c r="D21" i="2"/>
  <c r="E21" i="2"/>
  <c r="F21" i="2"/>
  <c r="G21" i="2"/>
  <c r="H21" i="2"/>
  <c r="K21" i="2"/>
  <c r="AH21" i="2"/>
  <c r="AI21" i="2"/>
  <c r="BB21" i="2"/>
  <c r="I21" i="2" s="1"/>
  <c r="BC21" i="2"/>
  <c r="J21" i="2" s="1"/>
  <c r="BD21" i="2"/>
  <c r="L21" i="2" s="1"/>
  <c r="BE21" i="2"/>
  <c r="M21" i="2" s="1"/>
  <c r="BF21" i="2"/>
  <c r="N21" i="2" s="1"/>
  <c r="BG21" i="2"/>
  <c r="O21" i="2" s="1"/>
  <c r="BH21" i="2"/>
  <c r="P21" i="2" s="1"/>
  <c r="BI21" i="2"/>
  <c r="Q21" i="2" s="1"/>
  <c r="BJ21" i="2"/>
  <c r="R21" i="2" s="1"/>
  <c r="BK21" i="2"/>
  <c r="S21" i="2" s="1"/>
  <c r="BL21" i="2"/>
  <c r="T21" i="2" s="1"/>
  <c r="BM21" i="2"/>
  <c r="U21" i="2" s="1"/>
  <c r="BN21" i="2"/>
  <c r="V21" i="2" s="1"/>
  <c r="BO21" i="2"/>
  <c r="W21" i="2" s="1"/>
  <c r="BP21" i="2"/>
  <c r="X21" i="2" s="1"/>
  <c r="BQ21" i="2"/>
  <c r="Y21" i="2" s="1"/>
  <c r="BR21" i="2"/>
  <c r="Z21" i="2" s="1"/>
  <c r="BS21" i="2"/>
  <c r="AA21" i="2" s="1"/>
  <c r="BU21" i="2"/>
  <c r="AC21" i="2" s="1"/>
  <c r="BV21" i="2"/>
  <c r="AD21" i="2" s="1"/>
  <c r="BW21" i="2"/>
  <c r="AE21" i="2" s="1"/>
  <c r="BX21" i="2"/>
  <c r="AF21" i="2" s="1"/>
  <c r="B22" i="2"/>
  <c r="C22" i="2"/>
  <c r="D22" i="2"/>
  <c r="E22" i="2"/>
  <c r="F22" i="2"/>
  <c r="G22" i="2"/>
  <c r="H22" i="2"/>
  <c r="K22" i="2"/>
  <c r="AH22" i="2"/>
  <c r="AI22" i="2"/>
  <c r="BB22" i="2"/>
  <c r="I22" i="2" s="1"/>
  <c r="BC22" i="2"/>
  <c r="J22" i="2" s="1"/>
  <c r="BD22" i="2"/>
  <c r="L22" i="2" s="1"/>
  <c r="BE22" i="2"/>
  <c r="M22" i="2" s="1"/>
  <c r="BF22" i="2"/>
  <c r="N22" i="2" s="1"/>
  <c r="BG22" i="2"/>
  <c r="O22" i="2" s="1"/>
  <c r="BH22" i="2"/>
  <c r="P22" i="2" s="1"/>
  <c r="BI22" i="2"/>
  <c r="Q22" i="2" s="1"/>
  <c r="BJ22" i="2"/>
  <c r="R22" i="2" s="1"/>
  <c r="BK22" i="2"/>
  <c r="S22" i="2" s="1"/>
  <c r="BL22" i="2"/>
  <c r="T22" i="2" s="1"/>
  <c r="BM22" i="2"/>
  <c r="U22" i="2" s="1"/>
  <c r="BN22" i="2"/>
  <c r="V22" i="2" s="1"/>
  <c r="BO22" i="2"/>
  <c r="W22" i="2" s="1"/>
  <c r="BP22" i="2"/>
  <c r="X22" i="2" s="1"/>
  <c r="BQ22" i="2"/>
  <c r="Y22" i="2" s="1"/>
  <c r="BR22" i="2"/>
  <c r="Z22" i="2" s="1"/>
  <c r="BS22" i="2"/>
  <c r="AA22" i="2" s="1"/>
  <c r="BU22" i="2"/>
  <c r="AC22" i="2" s="1"/>
  <c r="BV22" i="2"/>
  <c r="AD22" i="2" s="1"/>
  <c r="BW22" i="2"/>
  <c r="AE22" i="2" s="1"/>
  <c r="BX22" i="2"/>
  <c r="AF22" i="2" s="1"/>
  <c r="B23" i="2"/>
  <c r="C23" i="2"/>
  <c r="D23" i="2"/>
  <c r="E23" i="2"/>
  <c r="F23" i="2"/>
  <c r="G23" i="2"/>
  <c r="H23" i="2"/>
  <c r="K23" i="2"/>
  <c r="AH23" i="2"/>
  <c r="AI23" i="2"/>
  <c r="BB23" i="2"/>
  <c r="I23" i="2" s="1"/>
  <c r="BC23" i="2"/>
  <c r="J23" i="2" s="1"/>
  <c r="BD23" i="2"/>
  <c r="L23" i="2" s="1"/>
  <c r="BE23" i="2"/>
  <c r="M23" i="2" s="1"/>
  <c r="BF23" i="2"/>
  <c r="N23" i="2" s="1"/>
  <c r="BG23" i="2"/>
  <c r="O23" i="2" s="1"/>
  <c r="BH23" i="2"/>
  <c r="P23" i="2" s="1"/>
  <c r="BI23" i="2"/>
  <c r="Q23" i="2" s="1"/>
  <c r="BJ23" i="2"/>
  <c r="R23" i="2" s="1"/>
  <c r="BK23" i="2"/>
  <c r="S23" i="2" s="1"/>
  <c r="BL23" i="2"/>
  <c r="T23" i="2" s="1"/>
  <c r="BM23" i="2"/>
  <c r="U23" i="2" s="1"/>
  <c r="BN23" i="2"/>
  <c r="V23" i="2" s="1"/>
  <c r="BO23" i="2"/>
  <c r="W23" i="2" s="1"/>
  <c r="BP23" i="2"/>
  <c r="X23" i="2" s="1"/>
  <c r="BQ23" i="2"/>
  <c r="Y23" i="2" s="1"/>
  <c r="BR23" i="2"/>
  <c r="Z23" i="2" s="1"/>
  <c r="BS23" i="2"/>
  <c r="AA23" i="2" s="1"/>
  <c r="BU23" i="2"/>
  <c r="AC23" i="2" s="1"/>
  <c r="BV23" i="2"/>
  <c r="AD23" i="2" s="1"/>
  <c r="BW23" i="2"/>
  <c r="AE23" i="2" s="1"/>
  <c r="BX23" i="2"/>
  <c r="AF23" i="2" s="1"/>
  <c r="B24" i="2"/>
  <c r="C24" i="2"/>
  <c r="D24" i="2"/>
  <c r="E24" i="2"/>
  <c r="F24" i="2"/>
  <c r="G24" i="2"/>
  <c r="H24" i="2"/>
  <c r="K24" i="2"/>
  <c r="AH24" i="2"/>
  <c r="AI24" i="2"/>
  <c r="BB24" i="2"/>
  <c r="I24" i="2" s="1"/>
  <c r="BC24" i="2"/>
  <c r="J24" i="2" s="1"/>
  <c r="BD24" i="2"/>
  <c r="L24" i="2" s="1"/>
  <c r="BE24" i="2"/>
  <c r="M24" i="2" s="1"/>
  <c r="BF24" i="2"/>
  <c r="N24" i="2" s="1"/>
  <c r="BG24" i="2"/>
  <c r="O24" i="2" s="1"/>
  <c r="BH24" i="2"/>
  <c r="P24" i="2" s="1"/>
  <c r="BI24" i="2"/>
  <c r="Q24" i="2" s="1"/>
  <c r="BJ24" i="2"/>
  <c r="R24" i="2" s="1"/>
  <c r="BK24" i="2"/>
  <c r="S24" i="2" s="1"/>
  <c r="BL24" i="2"/>
  <c r="T24" i="2" s="1"/>
  <c r="BM24" i="2"/>
  <c r="U24" i="2" s="1"/>
  <c r="BN24" i="2"/>
  <c r="V24" i="2" s="1"/>
  <c r="BO24" i="2"/>
  <c r="W24" i="2" s="1"/>
  <c r="BP24" i="2"/>
  <c r="X24" i="2" s="1"/>
  <c r="BQ24" i="2"/>
  <c r="Y24" i="2" s="1"/>
  <c r="BR24" i="2"/>
  <c r="Z24" i="2" s="1"/>
  <c r="BS24" i="2"/>
  <c r="AA24" i="2" s="1"/>
  <c r="BU24" i="2"/>
  <c r="AC24" i="2" s="1"/>
  <c r="BV24" i="2"/>
  <c r="AD24" i="2" s="1"/>
  <c r="BW24" i="2"/>
  <c r="AE24" i="2" s="1"/>
  <c r="BX24" i="2"/>
  <c r="AF24" i="2" s="1"/>
  <c r="B25" i="2"/>
  <c r="C25" i="2"/>
  <c r="D25" i="2"/>
  <c r="E25" i="2"/>
  <c r="F25" i="2"/>
  <c r="G25" i="2"/>
  <c r="H25" i="2"/>
  <c r="K25" i="2"/>
  <c r="AH25" i="2"/>
  <c r="AI25" i="2"/>
  <c r="BB25" i="2"/>
  <c r="I25" i="2" s="1"/>
  <c r="BC25" i="2"/>
  <c r="J25" i="2" s="1"/>
  <c r="BD25" i="2"/>
  <c r="L25" i="2" s="1"/>
  <c r="BE25" i="2"/>
  <c r="M25" i="2" s="1"/>
  <c r="BF25" i="2"/>
  <c r="N25" i="2" s="1"/>
  <c r="BG25" i="2"/>
  <c r="O25" i="2" s="1"/>
  <c r="BH25" i="2"/>
  <c r="P25" i="2" s="1"/>
  <c r="BI25" i="2"/>
  <c r="Q25" i="2" s="1"/>
  <c r="BJ25" i="2"/>
  <c r="R25" i="2" s="1"/>
  <c r="BK25" i="2"/>
  <c r="S25" i="2" s="1"/>
  <c r="BL25" i="2"/>
  <c r="T25" i="2" s="1"/>
  <c r="BM25" i="2"/>
  <c r="U25" i="2" s="1"/>
  <c r="BN25" i="2"/>
  <c r="V25" i="2" s="1"/>
  <c r="BO25" i="2"/>
  <c r="W25" i="2" s="1"/>
  <c r="BP25" i="2"/>
  <c r="X25" i="2" s="1"/>
  <c r="BQ25" i="2"/>
  <c r="Y25" i="2" s="1"/>
  <c r="BR25" i="2"/>
  <c r="Z25" i="2" s="1"/>
  <c r="BS25" i="2"/>
  <c r="AA25" i="2" s="1"/>
  <c r="BU25" i="2"/>
  <c r="AC25" i="2" s="1"/>
  <c r="BV25" i="2"/>
  <c r="AD25" i="2" s="1"/>
  <c r="BW25" i="2"/>
  <c r="AE25" i="2" s="1"/>
  <c r="BX25" i="2"/>
  <c r="AF25" i="2" s="1"/>
  <c r="B26" i="2"/>
  <c r="C26" i="2"/>
  <c r="D26" i="2"/>
  <c r="E26" i="2"/>
  <c r="F26" i="2"/>
  <c r="G26" i="2"/>
  <c r="H26" i="2"/>
  <c r="K26" i="2"/>
  <c r="AH26" i="2"/>
  <c r="AI26" i="2"/>
  <c r="BB26" i="2"/>
  <c r="I26" i="2" s="1"/>
  <c r="BC26" i="2"/>
  <c r="J26" i="2" s="1"/>
  <c r="BD26" i="2"/>
  <c r="L26" i="2" s="1"/>
  <c r="BE26" i="2"/>
  <c r="M26" i="2" s="1"/>
  <c r="BF26" i="2"/>
  <c r="N26" i="2" s="1"/>
  <c r="BG26" i="2"/>
  <c r="O26" i="2" s="1"/>
  <c r="BH26" i="2"/>
  <c r="P26" i="2" s="1"/>
  <c r="BI26" i="2"/>
  <c r="Q26" i="2" s="1"/>
  <c r="BJ26" i="2"/>
  <c r="R26" i="2" s="1"/>
  <c r="BK26" i="2"/>
  <c r="S26" i="2" s="1"/>
  <c r="BL26" i="2"/>
  <c r="T26" i="2" s="1"/>
  <c r="BM26" i="2"/>
  <c r="U26" i="2" s="1"/>
  <c r="BN26" i="2"/>
  <c r="V26" i="2" s="1"/>
  <c r="BO26" i="2"/>
  <c r="W26" i="2" s="1"/>
  <c r="BP26" i="2"/>
  <c r="X26" i="2" s="1"/>
  <c r="BQ26" i="2"/>
  <c r="Y26" i="2" s="1"/>
  <c r="BR26" i="2"/>
  <c r="Z26" i="2" s="1"/>
  <c r="BS26" i="2"/>
  <c r="AA26" i="2" s="1"/>
  <c r="BU26" i="2"/>
  <c r="AC26" i="2" s="1"/>
  <c r="BV26" i="2"/>
  <c r="AD26" i="2" s="1"/>
  <c r="BW26" i="2"/>
  <c r="AE26" i="2" s="1"/>
  <c r="BX26" i="2"/>
  <c r="AF26" i="2" s="1"/>
  <c r="B27" i="2"/>
  <c r="C27" i="2"/>
  <c r="D27" i="2"/>
  <c r="E27" i="2"/>
  <c r="F27" i="2"/>
  <c r="G27" i="2"/>
  <c r="H27" i="2"/>
  <c r="K27" i="2"/>
  <c r="AH27" i="2"/>
  <c r="AI27" i="2"/>
  <c r="BB27" i="2"/>
  <c r="I27" i="2" s="1"/>
  <c r="BC27" i="2"/>
  <c r="J27" i="2" s="1"/>
  <c r="BD27" i="2"/>
  <c r="L27" i="2" s="1"/>
  <c r="BE27" i="2"/>
  <c r="M27" i="2" s="1"/>
  <c r="BF27" i="2"/>
  <c r="N27" i="2" s="1"/>
  <c r="BG27" i="2"/>
  <c r="O27" i="2" s="1"/>
  <c r="BH27" i="2"/>
  <c r="P27" i="2" s="1"/>
  <c r="BI27" i="2"/>
  <c r="Q27" i="2" s="1"/>
  <c r="BJ27" i="2"/>
  <c r="R27" i="2" s="1"/>
  <c r="BK27" i="2"/>
  <c r="S27" i="2" s="1"/>
  <c r="BL27" i="2"/>
  <c r="T27" i="2" s="1"/>
  <c r="BM27" i="2"/>
  <c r="U27" i="2" s="1"/>
  <c r="BN27" i="2"/>
  <c r="V27" i="2" s="1"/>
  <c r="BO27" i="2"/>
  <c r="W27" i="2" s="1"/>
  <c r="BP27" i="2"/>
  <c r="X27" i="2" s="1"/>
  <c r="BQ27" i="2"/>
  <c r="Y27" i="2" s="1"/>
  <c r="BR27" i="2"/>
  <c r="Z27" i="2" s="1"/>
  <c r="BS27" i="2"/>
  <c r="AA27" i="2" s="1"/>
  <c r="BU27" i="2"/>
  <c r="AC27" i="2" s="1"/>
  <c r="BV27" i="2"/>
  <c r="AD27" i="2" s="1"/>
  <c r="BW27" i="2"/>
  <c r="AE27" i="2" s="1"/>
  <c r="BX27" i="2"/>
  <c r="AF27" i="2" s="1"/>
  <c r="B28" i="2"/>
  <c r="C28" i="2"/>
  <c r="D28" i="2"/>
  <c r="E28" i="2"/>
  <c r="F28" i="2"/>
  <c r="G28" i="2"/>
  <c r="H28" i="2"/>
  <c r="K28" i="2"/>
  <c r="AH28" i="2"/>
  <c r="AI28" i="2"/>
  <c r="BB28" i="2"/>
  <c r="I28" i="2" s="1"/>
  <c r="BC28" i="2"/>
  <c r="J28" i="2" s="1"/>
  <c r="BD28" i="2"/>
  <c r="L28" i="2" s="1"/>
  <c r="BE28" i="2"/>
  <c r="M28" i="2" s="1"/>
  <c r="BF28" i="2"/>
  <c r="N28" i="2" s="1"/>
  <c r="BG28" i="2"/>
  <c r="O28" i="2" s="1"/>
  <c r="BH28" i="2"/>
  <c r="P28" i="2" s="1"/>
  <c r="BI28" i="2"/>
  <c r="Q28" i="2" s="1"/>
  <c r="BJ28" i="2"/>
  <c r="R28" i="2" s="1"/>
  <c r="BK28" i="2"/>
  <c r="S28" i="2" s="1"/>
  <c r="BL28" i="2"/>
  <c r="T28" i="2" s="1"/>
  <c r="BM28" i="2"/>
  <c r="U28" i="2" s="1"/>
  <c r="BN28" i="2"/>
  <c r="V28" i="2" s="1"/>
  <c r="BO28" i="2"/>
  <c r="W28" i="2" s="1"/>
  <c r="BP28" i="2"/>
  <c r="X28" i="2" s="1"/>
  <c r="BQ28" i="2"/>
  <c r="Y28" i="2" s="1"/>
  <c r="BR28" i="2"/>
  <c r="Z28" i="2" s="1"/>
  <c r="BS28" i="2"/>
  <c r="AA28" i="2" s="1"/>
  <c r="BU28" i="2"/>
  <c r="AC28" i="2" s="1"/>
  <c r="BV28" i="2"/>
  <c r="AD28" i="2" s="1"/>
  <c r="BW28" i="2"/>
  <c r="AE28" i="2" s="1"/>
  <c r="BX28" i="2"/>
  <c r="AF28" i="2" s="1"/>
  <c r="B29" i="2"/>
  <c r="C29" i="2"/>
  <c r="D29" i="2"/>
  <c r="E29" i="2"/>
  <c r="F29" i="2"/>
  <c r="G29" i="2"/>
  <c r="H29" i="2"/>
  <c r="K29" i="2"/>
  <c r="AH29" i="2"/>
  <c r="AI29" i="2"/>
  <c r="BB29" i="2"/>
  <c r="I29" i="2" s="1"/>
  <c r="BC29" i="2"/>
  <c r="J29" i="2" s="1"/>
  <c r="BD29" i="2"/>
  <c r="L29" i="2" s="1"/>
  <c r="BE29" i="2"/>
  <c r="M29" i="2" s="1"/>
  <c r="BF29" i="2"/>
  <c r="N29" i="2" s="1"/>
  <c r="BG29" i="2"/>
  <c r="O29" i="2" s="1"/>
  <c r="BH29" i="2"/>
  <c r="P29" i="2" s="1"/>
  <c r="BI29" i="2"/>
  <c r="Q29" i="2" s="1"/>
  <c r="BJ29" i="2"/>
  <c r="R29" i="2" s="1"/>
  <c r="BK29" i="2"/>
  <c r="S29" i="2" s="1"/>
  <c r="BL29" i="2"/>
  <c r="T29" i="2" s="1"/>
  <c r="BM29" i="2"/>
  <c r="U29" i="2" s="1"/>
  <c r="BN29" i="2"/>
  <c r="V29" i="2" s="1"/>
  <c r="BO29" i="2"/>
  <c r="W29" i="2" s="1"/>
  <c r="BP29" i="2"/>
  <c r="X29" i="2" s="1"/>
  <c r="BQ29" i="2"/>
  <c r="Y29" i="2" s="1"/>
  <c r="BR29" i="2"/>
  <c r="Z29" i="2" s="1"/>
  <c r="BS29" i="2"/>
  <c r="AA29" i="2" s="1"/>
  <c r="BU29" i="2"/>
  <c r="AC29" i="2" s="1"/>
  <c r="BV29" i="2"/>
  <c r="AD29" i="2" s="1"/>
  <c r="BW29" i="2"/>
  <c r="AE29" i="2" s="1"/>
  <c r="BX29" i="2"/>
  <c r="AF29" i="2" s="1"/>
  <c r="B30" i="2"/>
  <c r="C30" i="2"/>
  <c r="D30" i="2"/>
  <c r="E30" i="2"/>
  <c r="F30" i="2"/>
  <c r="G30" i="2"/>
  <c r="H30" i="2"/>
  <c r="K30" i="2"/>
  <c r="R30" i="2"/>
  <c r="AH30" i="2"/>
  <c r="AI30" i="2"/>
  <c r="BB30" i="2"/>
  <c r="I30" i="2" s="1"/>
  <c r="BC30" i="2"/>
  <c r="J30" i="2" s="1"/>
  <c r="BD30" i="2"/>
  <c r="L30" i="2" s="1"/>
  <c r="BE30" i="2"/>
  <c r="M30" i="2" s="1"/>
  <c r="BF30" i="2"/>
  <c r="N30" i="2" s="1"/>
  <c r="BG30" i="2"/>
  <c r="O30" i="2" s="1"/>
  <c r="BH30" i="2"/>
  <c r="P30" i="2" s="1"/>
  <c r="BI30" i="2"/>
  <c r="Q30" i="2" s="1"/>
  <c r="BJ30" i="2"/>
  <c r="BK30" i="2"/>
  <c r="S30" i="2" s="1"/>
  <c r="BL30" i="2"/>
  <c r="T30" i="2" s="1"/>
  <c r="BM30" i="2"/>
  <c r="U30" i="2" s="1"/>
  <c r="BN30" i="2"/>
  <c r="V30" i="2" s="1"/>
  <c r="BO30" i="2"/>
  <c r="W30" i="2" s="1"/>
  <c r="BP30" i="2"/>
  <c r="X30" i="2" s="1"/>
  <c r="BQ30" i="2"/>
  <c r="Y30" i="2" s="1"/>
  <c r="BR30" i="2"/>
  <c r="Z30" i="2" s="1"/>
  <c r="BS30" i="2"/>
  <c r="AA30" i="2" s="1"/>
  <c r="BU30" i="2"/>
  <c r="AC30" i="2" s="1"/>
  <c r="BV30" i="2"/>
  <c r="AD30" i="2" s="1"/>
  <c r="BW30" i="2"/>
  <c r="AE30" i="2" s="1"/>
  <c r="BX30" i="2"/>
  <c r="AF30" i="2" s="1"/>
  <c r="B31" i="2"/>
  <c r="C31" i="2"/>
  <c r="D31" i="2"/>
  <c r="E31" i="2"/>
  <c r="F31" i="2"/>
  <c r="G31" i="2"/>
  <c r="H31" i="2"/>
  <c r="K31" i="2"/>
  <c r="AH31" i="2"/>
  <c r="AI31" i="2"/>
  <c r="BB31" i="2"/>
  <c r="I31" i="2" s="1"/>
  <c r="BC31" i="2"/>
  <c r="J31" i="2" s="1"/>
  <c r="BD31" i="2"/>
  <c r="L31" i="2" s="1"/>
  <c r="BE31" i="2"/>
  <c r="M31" i="2" s="1"/>
  <c r="BF31" i="2"/>
  <c r="N31" i="2" s="1"/>
  <c r="BG31" i="2"/>
  <c r="O31" i="2" s="1"/>
  <c r="BH31" i="2"/>
  <c r="P31" i="2" s="1"/>
  <c r="BI31" i="2"/>
  <c r="Q31" i="2" s="1"/>
  <c r="BJ31" i="2"/>
  <c r="R31" i="2" s="1"/>
  <c r="BK31" i="2"/>
  <c r="S31" i="2" s="1"/>
  <c r="BL31" i="2"/>
  <c r="T31" i="2" s="1"/>
  <c r="BM31" i="2"/>
  <c r="U31" i="2" s="1"/>
  <c r="BN31" i="2"/>
  <c r="V31" i="2" s="1"/>
  <c r="BO31" i="2"/>
  <c r="W31" i="2" s="1"/>
  <c r="BP31" i="2"/>
  <c r="X31" i="2" s="1"/>
  <c r="BQ31" i="2"/>
  <c r="Y31" i="2" s="1"/>
  <c r="BR31" i="2"/>
  <c r="Z31" i="2" s="1"/>
  <c r="BS31" i="2"/>
  <c r="AA31" i="2" s="1"/>
  <c r="BU31" i="2"/>
  <c r="AC31" i="2" s="1"/>
  <c r="BV31" i="2"/>
  <c r="AD31" i="2" s="1"/>
  <c r="BW31" i="2"/>
  <c r="AE31" i="2" s="1"/>
  <c r="BX31" i="2"/>
  <c r="AF31" i="2" s="1"/>
  <c r="B32" i="2"/>
  <c r="C32" i="2"/>
  <c r="D32" i="2"/>
  <c r="E32" i="2"/>
  <c r="F32" i="2"/>
  <c r="G32" i="2"/>
  <c r="H32" i="2"/>
  <c r="K32" i="2"/>
  <c r="AH32" i="2"/>
  <c r="AI32" i="2"/>
  <c r="BB32" i="2"/>
  <c r="I32" i="2" s="1"/>
  <c r="BC32" i="2"/>
  <c r="J32" i="2" s="1"/>
  <c r="BD32" i="2"/>
  <c r="L32" i="2" s="1"/>
  <c r="BE32" i="2"/>
  <c r="M32" i="2" s="1"/>
  <c r="BF32" i="2"/>
  <c r="N32" i="2" s="1"/>
  <c r="BG32" i="2"/>
  <c r="O32" i="2" s="1"/>
  <c r="BH32" i="2"/>
  <c r="P32" i="2" s="1"/>
  <c r="BI32" i="2"/>
  <c r="Q32" i="2" s="1"/>
  <c r="BJ32" i="2"/>
  <c r="R32" i="2" s="1"/>
  <c r="BK32" i="2"/>
  <c r="S32" i="2" s="1"/>
  <c r="BL32" i="2"/>
  <c r="T32" i="2" s="1"/>
  <c r="BM32" i="2"/>
  <c r="U32" i="2" s="1"/>
  <c r="BN32" i="2"/>
  <c r="V32" i="2" s="1"/>
  <c r="BO32" i="2"/>
  <c r="W32" i="2" s="1"/>
  <c r="BP32" i="2"/>
  <c r="X32" i="2" s="1"/>
  <c r="BQ32" i="2"/>
  <c r="Y32" i="2" s="1"/>
  <c r="BR32" i="2"/>
  <c r="Z32" i="2" s="1"/>
  <c r="BS32" i="2"/>
  <c r="AA32" i="2" s="1"/>
  <c r="BU32" i="2"/>
  <c r="AC32" i="2" s="1"/>
  <c r="BV32" i="2"/>
  <c r="AD32" i="2" s="1"/>
  <c r="BW32" i="2"/>
  <c r="AE32" i="2" s="1"/>
  <c r="BX32" i="2"/>
  <c r="AF32" i="2" s="1"/>
  <c r="B33" i="2"/>
  <c r="C33" i="2"/>
  <c r="D33" i="2"/>
  <c r="E33" i="2"/>
  <c r="F33" i="2"/>
  <c r="G33" i="2"/>
  <c r="H33" i="2"/>
  <c r="K33" i="2"/>
  <c r="AH33" i="2"/>
  <c r="AI33" i="2"/>
  <c r="BB33" i="2"/>
  <c r="I33" i="2" s="1"/>
  <c r="BC33" i="2"/>
  <c r="J33" i="2" s="1"/>
  <c r="BD33" i="2"/>
  <c r="L33" i="2" s="1"/>
  <c r="BE33" i="2"/>
  <c r="M33" i="2" s="1"/>
  <c r="BF33" i="2"/>
  <c r="N33" i="2" s="1"/>
  <c r="BG33" i="2"/>
  <c r="O33" i="2" s="1"/>
  <c r="BH33" i="2"/>
  <c r="P33" i="2" s="1"/>
  <c r="BI33" i="2"/>
  <c r="Q33" i="2" s="1"/>
  <c r="BJ33" i="2"/>
  <c r="R33" i="2" s="1"/>
  <c r="BK33" i="2"/>
  <c r="S33" i="2" s="1"/>
  <c r="BL33" i="2"/>
  <c r="T33" i="2" s="1"/>
  <c r="BM33" i="2"/>
  <c r="U33" i="2" s="1"/>
  <c r="BN33" i="2"/>
  <c r="V33" i="2" s="1"/>
  <c r="BO33" i="2"/>
  <c r="W33" i="2" s="1"/>
  <c r="BP33" i="2"/>
  <c r="X33" i="2" s="1"/>
  <c r="BQ33" i="2"/>
  <c r="Y33" i="2" s="1"/>
  <c r="BR33" i="2"/>
  <c r="Z33" i="2" s="1"/>
  <c r="BS33" i="2"/>
  <c r="AA33" i="2" s="1"/>
  <c r="BU33" i="2"/>
  <c r="AC33" i="2" s="1"/>
  <c r="BV33" i="2"/>
  <c r="AD33" i="2" s="1"/>
  <c r="BW33" i="2"/>
  <c r="AE33" i="2" s="1"/>
  <c r="BX33" i="2"/>
  <c r="AF33" i="2" s="1"/>
  <c r="B34" i="2"/>
  <c r="C34" i="2"/>
  <c r="D34" i="2"/>
  <c r="E34" i="2"/>
  <c r="F34" i="2"/>
  <c r="G34" i="2"/>
  <c r="H34" i="2"/>
  <c r="K34" i="2"/>
  <c r="AH34" i="2"/>
  <c r="AI34" i="2"/>
  <c r="BB34" i="2"/>
  <c r="I34" i="2" s="1"/>
  <c r="BC34" i="2"/>
  <c r="J34" i="2" s="1"/>
  <c r="BD34" i="2"/>
  <c r="L34" i="2" s="1"/>
  <c r="BE34" i="2"/>
  <c r="M34" i="2" s="1"/>
  <c r="BF34" i="2"/>
  <c r="N34" i="2" s="1"/>
  <c r="BG34" i="2"/>
  <c r="O34" i="2" s="1"/>
  <c r="BH34" i="2"/>
  <c r="P34" i="2" s="1"/>
  <c r="BI34" i="2"/>
  <c r="Q34" i="2" s="1"/>
  <c r="BJ34" i="2"/>
  <c r="R34" i="2" s="1"/>
  <c r="BK34" i="2"/>
  <c r="S34" i="2" s="1"/>
  <c r="BL34" i="2"/>
  <c r="T34" i="2" s="1"/>
  <c r="BM34" i="2"/>
  <c r="U34" i="2" s="1"/>
  <c r="BN34" i="2"/>
  <c r="V34" i="2" s="1"/>
  <c r="BO34" i="2"/>
  <c r="W34" i="2" s="1"/>
  <c r="BP34" i="2"/>
  <c r="X34" i="2" s="1"/>
  <c r="BQ34" i="2"/>
  <c r="Y34" i="2" s="1"/>
  <c r="BR34" i="2"/>
  <c r="Z34" i="2" s="1"/>
  <c r="BS34" i="2"/>
  <c r="AA34" i="2" s="1"/>
  <c r="BU34" i="2"/>
  <c r="AC34" i="2" s="1"/>
  <c r="BV34" i="2"/>
  <c r="AD34" i="2" s="1"/>
  <c r="BW34" i="2"/>
  <c r="AE34" i="2" s="1"/>
  <c r="BX34" i="2"/>
  <c r="AF34" i="2" s="1"/>
  <c r="B35" i="2"/>
  <c r="C35" i="2"/>
  <c r="D35" i="2"/>
  <c r="E35" i="2"/>
  <c r="F35" i="2"/>
  <c r="G35" i="2"/>
  <c r="H35" i="2"/>
  <c r="K35" i="2"/>
  <c r="AH35" i="2"/>
  <c r="AI35" i="2"/>
  <c r="BB35" i="2"/>
  <c r="I35" i="2" s="1"/>
  <c r="BC35" i="2"/>
  <c r="J35" i="2" s="1"/>
  <c r="BD35" i="2"/>
  <c r="L35" i="2" s="1"/>
  <c r="BE35" i="2"/>
  <c r="M35" i="2" s="1"/>
  <c r="BF35" i="2"/>
  <c r="N35" i="2" s="1"/>
  <c r="BG35" i="2"/>
  <c r="O35" i="2" s="1"/>
  <c r="BH35" i="2"/>
  <c r="P35" i="2" s="1"/>
  <c r="BI35" i="2"/>
  <c r="Q35" i="2" s="1"/>
  <c r="BJ35" i="2"/>
  <c r="R35" i="2" s="1"/>
  <c r="BK35" i="2"/>
  <c r="S35" i="2" s="1"/>
  <c r="BL35" i="2"/>
  <c r="T35" i="2" s="1"/>
  <c r="BM35" i="2"/>
  <c r="U35" i="2" s="1"/>
  <c r="BN35" i="2"/>
  <c r="V35" i="2" s="1"/>
  <c r="BO35" i="2"/>
  <c r="W35" i="2" s="1"/>
  <c r="BP35" i="2"/>
  <c r="X35" i="2" s="1"/>
  <c r="BQ35" i="2"/>
  <c r="Y35" i="2" s="1"/>
  <c r="BR35" i="2"/>
  <c r="Z35" i="2" s="1"/>
  <c r="BS35" i="2"/>
  <c r="AA35" i="2" s="1"/>
  <c r="BU35" i="2"/>
  <c r="AC35" i="2" s="1"/>
  <c r="BV35" i="2"/>
  <c r="AD35" i="2" s="1"/>
  <c r="BW35" i="2"/>
  <c r="AE35" i="2" s="1"/>
  <c r="BX35" i="2"/>
  <c r="AF35" i="2" s="1"/>
  <c r="B36" i="2"/>
  <c r="C36" i="2"/>
  <c r="D36" i="2"/>
  <c r="E36" i="2"/>
  <c r="F36" i="2"/>
  <c r="G36" i="2"/>
  <c r="H36" i="2"/>
  <c r="K36" i="2"/>
  <c r="O36" i="2"/>
  <c r="AH36" i="2"/>
  <c r="AI36" i="2"/>
  <c r="BB36" i="2"/>
  <c r="I36" i="2" s="1"/>
  <c r="BC36" i="2"/>
  <c r="J36" i="2" s="1"/>
  <c r="BD36" i="2"/>
  <c r="L36" i="2" s="1"/>
  <c r="BE36" i="2"/>
  <c r="M36" i="2" s="1"/>
  <c r="BF36" i="2"/>
  <c r="N36" i="2" s="1"/>
  <c r="BG36" i="2"/>
  <c r="BH36" i="2"/>
  <c r="P36" i="2" s="1"/>
  <c r="BI36" i="2"/>
  <c r="Q36" i="2" s="1"/>
  <c r="BJ36" i="2"/>
  <c r="R36" i="2" s="1"/>
  <c r="BK36" i="2"/>
  <c r="S36" i="2" s="1"/>
  <c r="BL36" i="2"/>
  <c r="T36" i="2" s="1"/>
  <c r="BM36" i="2"/>
  <c r="U36" i="2" s="1"/>
  <c r="BN36" i="2"/>
  <c r="V36" i="2" s="1"/>
  <c r="BO36" i="2"/>
  <c r="W36" i="2" s="1"/>
  <c r="BP36" i="2"/>
  <c r="X36" i="2" s="1"/>
  <c r="BQ36" i="2"/>
  <c r="Y36" i="2" s="1"/>
  <c r="BR36" i="2"/>
  <c r="Z36" i="2" s="1"/>
  <c r="BS36" i="2"/>
  <c r="AA36" i="2" s="1"/>
  <c r="BU36" i="2"/>
  <c r="AC36" i="2" s="1"/>
  <c r="BV36" i="2"/>
  <c r="AD36" i="2" s="1"/>
  <c r="BW36" i="2"/>
  <c r="AE36" i="2" s="1"/>
  <c r="BX36" i="2"/>
  <c r="AF36" i="2" s="1"/>
  <c r="B37" i="2"/>
  <c r="C37" i="2"/>
  <c r="D37" i="2"/>
  <c r="E37" i="2"/>
  <c r="F37" i="2"/>
  <c r="G37" i="2"/>
  <c r="H37" i="2"/>
  <c r="K37" i="2"/>
  <c r="N37" i="2"/>
  <c r="AH37" i="2"/>
  <c r="AI37" i="2"/>
  <c r="BB37" i="2"/>
  <c r="I37" i="2" s="1"/>
  <c r="BC37" i="2"/>
  <c r="J37" i="2" s="1"/>
  <c r="BD37" i="2"/>
  <c r="L37" i="2" s="1"/>
  <c r="BE37" i="2"/>
  <c r="M37" i="2" s="1"/>
  <c r="BF37" i="2"/>
  <c r="BG37" i="2"/>
  <c r="O37" i="2" s="1"/>
  <c r="BH37" i="2"/>
  <c r="P37" i="2" s="1"/>
  <c r="BI37" i="2"/>
  <c r="Q37" i="2" s="1"/>
  <c r="BJ37" i="2"/>
  <c r="R37" i="2" s="1"/>
  <c r="BK37" i="2"/>
  <c r="S37" i="2" s="1"/>
  <c r="BL37" i="2"/>
  <c r="T37" i="2" s="1"/>
  <c r="BM37" i="2"/>
  <c r="U37" i="2" s="1"/>
  <c r="BN37" i="2"/>
  <c r="V37" i="2" s="1"/>
  <c r="BO37" i="2"/>
  <c r="W37" i="2" s="1"/>
  <c r="BP37" i="2"/>
  <c r="X37" i="2" s="1"/>
  <c r="BQ37" i="2"/>
  <c r="Y37" i="2" s="1"/>
  <c r="BR37" i="2"/>
  <c r="Z37" i="2" s="1"/>
  <c r="BS37" i="2"/>
  <c r="AA37" i="2" s="1"/>
  <c r="BU37" i="2"/>
  <c r="AC37" i="2" s="1"/>
  <c r="BV37" i="2"/>
  <c r="AD37" i="2" s="1"/>
  <c r="BW37" i="2"/>
  <c r="AE37" i="2" s="1"/>
  <c r="BX37" i="2"/>
  <c r="AF37" i="2" s="1"/>
  <c r="B38" i="2"/>
  <c r="C38" i="2"/>
  <c r="D38" i="2"/>
  <c r="E38" i="2"/>
  <c r="F38" i="2"/>
  <c r="G38" i="2"/>
  <c r="H38" i="2"/>
  <c r="K38" i="2"/>
  <c r="AH38" i="2"/>
  <c r="AI38" i="2"/>
  <c r="BB38" i="2"/>
  <c r="I38" i="2" s="1"/>
  <c r="BC38" i="2"/>
  <c r="J38" i="2" s="1"/>
  <c r="BD38" i="2"/>
  <c r="L38" i="2" s="1"/>
  <c r="BE38" i="2"/>
  <c r="M38" i="2" s="1"/>
  <c r="BF38" i="2"/>
  <c r="N38" i="2" s="1"/>
  <c r="BG38" i="2"/>
  <c r="O38" i="2" s="1"/>
  <c r="BH38" i="2"/>
  <c r="P38" i="2" s="1"/>
  <c r="BI38" i="2"/>
  <c r="Q38" i="2" s="1"/>
  <c r="BJ38" i="2"/>
  <c r="R38" i="2" s="1"/>
  <c r="BK38" i="2"/>
  <c r="S38" i="2" s="1"/>
  <c r="BL38" i="2"/>
  <c r="T38" i="2" s="1"/>
  <c r="BM38" i="2"/>
  <c r="U38" i="2" s="1"/>
  <c r="BN38" i="2"/>
  <c r="V38" i="2" s="1"/>
  <c r="BO38" i="2"/>
  <c r="W38" i="2" s="1"/>
  <c r="BP38" i="2"/>
  <c r="X38" i="2" s="1"/>
  <c r="BQ38" i="2"/>
  <c r="Y38" i="2" s="1"/>
  <c r="BR38" i="2"/>
  <c r="Z38" i="2" s="1"/>
  <c r="BS38" i="2"/>
  <c r="AA38" i="2" s="1"/>
  <c r="BU38" i="2"/>
  <c r="AC38" i="2" s="1"/>
  <c r="BV38" i="2"/>
  <c r="AD38" i="2" s="1"/>
  <c r="BW38" i="2"/>
  <c r="AE38" i="2" s="1"/>
  <c r="BX38" i="2"/>
  <c r="AF38" i="2" s="1"/>
  <c r="B39" i="2"/>
  <c r="C39" i="2"/>
  <c r="D39" i="2"/>
  <c r="E39" i="2"/>
  <c r="F39" i="2"/>
  <c r="G39" i="2"/>
  <c r="H39" i="2"/>
  <c r="K39" i="2"/>
  <c r="AH39" i="2"/>
  <c r="AI39" i="2"/>
  <c r="BB39" i="2"/>
  <c r="I39" i="2" s="1"/>
  <c r="BC39" i="2"/>
  <c r="J39" i="2" s="1"/>
  <c r="BD39" i="2"/>
  <c r="L39" i="2" s="1"/>
  <c r="BE39" i="2"/>
  <c r="M39" i="2" s="1"/>
  <c r="BF39" i="2"/>
  <c r="N39" i="2" s="1"/>
  <c r="BG39" i="2"/>
  <c r="O39" i="2" s="1"/>
  <c r="BH39" i="2"/>
  <c r="P39" i="2" s="1"/>
  <c r="BI39" i="2"/>
  <c r="Q39" i="2" s="1"/>
  <c r="BJ39" i="2"/>
  <c r="R39" i="2" s="1"/>
  <c r="BK39" i="2"/>
  <c r="S39" i="2" s="1"/>
  <c r="BL39" i="2"/>
  <c r="T39" i="2" s="1"/>
  <c r="BM39" i="2"/>
  <c r="U39" i="2" s="1"/>
  <c r="BN39" i="2"/>
  <c r="V39" i="2" s="1"/>
  <c r="BO39" i="2"/>
  <c r="W39" i="2" s="1"/>
  <c r="BP39" i="2"/>
  <c r="X39" i="2" s="1"/>
  <c r="BQ39" i="2"/>
  <c r="Y39" i="2" s="1"/>
  <c r="BR39" i="2"/>
  <c r="Z39" i="2" s="1"/>
  <c r="BS39" i="2"/>
  <c r="AA39" i="2" s="1"/>
  <c r="BU39" i="2"/>
  <c r="AC39" i="2" s="1"/>
  <c r="BV39" i="2"/>
  <c r="AD39" i="2" s="1"/>
  <c r="BW39" i="2"/>
  <c r="AE39" i="2" s="1"/>
  <c r="BX39" i="2"/>
  <c r="AF39" i="2" s="1"/>
  <c r="B40" i="2"/>
  <c r="C40" i="2"/>
  <c r="D40" i="2"/>
  <c r="E40" i="2"/>
  <c r="F40" i="2"/>
  <c r="G40" i="2"/>
  <c r="H40" i="2"/>
  <c r="K40" i="2"/>
  <c r="V40" i="2"/>
  <c r="AH40" i="2"/>
  <c r="AI40" i="2"/>
  <c r="BB40" i="2"/>
  <c r="I40" i="2" s="1"/>
  <c r="BC40" i="2"/>
  <c r="J40" i="2" s="1"/>
  <c r="BD40" i="2"/>
  <c r="L40" i="2" s="1"/>
  <c r="BE40" i="2"/>
  <c r="M40" i="2" s="1"/>
  <c r="BF40" i="2"/>
  <c r="N40" i="2" s="1"/>
  <c r="BG40" i="2"/>
  <c r="O40" i="2" s="1"/>
  <c r="BH40" i="2"/>
  <c r="P40" i="2" s="1"/>
  <c r="BI40" i="2"/>
  <c r="Q40" i="2" s="1"/>
  <c r="BJ40" i="2"/>
  <c r="R40" i="2" s="1"/>
  <c r="BK40" i="2"/>
  <c r="S40" i="2" s="1"/>
  <c r="BL40" i="2"/>
  <c r="T40" i="2" s="1"/>
  <c r="BM40" i="2"/>
  <c r="U40" i="2" s="1"/>
  <c r="BN40" i="2"/>
  <c r="BO40" i="2"/>
  <c r="W40" i="2" s="1"/>
  <c r="BP40" i="2"/>
  <c r="X40" i="2" s="1"/>
  <c r="BQ40" i="2"/>
  <c r="Y40" i="2" s="1"/>
  <c r="BR40" i="2"/>
  <c r="Z40" i="2" s="1"/>
  <c r="BS40" i="2"/>
  <c r="AA40" i="2" s="1"/>
  <c r="BU40" i="2"/>
  <c r="AC40" i="2" s="1"/>
  <c r="BV40" i="2"/>
  <c r="AD40" i="2" s="1"/>
  <c r="BW40" i="2"/>
  <c r="AE40" i="2" s="1"/>
  <c r="BX40" i="2"/>
  <c r="AF40" i="2" s="1"/>
  <c r="B41" i="2"/>
  <c r="C41" i="2"/>
  <c r="D41" i="2"/>
  <c r="E41" i="2"/>
  <c r="F41" i="2"/>
  <c r="G41" i="2"/>
  <c r="H41" i="2"/>
  <c r="K41" i="2"/>
  <c r="AH41" i="2"/>
  <c r="AI41" i="2"/>
  <c r="BB41" i="2"/>
  <c r="I41" i="2" s="1"/>
  <c r="BC41" i="2"/>
  <c r="J41" i="2" s="1"/>
  <c r="BD41" i="2"/>
  <c r="L41" i="2" s="1"/>
  <c r="BE41" i="2"/>
  <c r="M41" i="2" s="1"/>
  <c r="BF41" i="2"/>
  <c r="N41" i="2" s="1"/>
  <c r="BG41" i="2"/>
  <c r="O41" i="2" s="1"/>
  <c r="BH41" i="2"/>
  <c r="P41" i="2" s="1"/>
  <c r="BI41" i="2"/>
  <c r="Q41" i="2" s="1"/>
  <c r="BJ41" i="2"/>
  <c r="R41" i="2" s="1"/>
  <c r="BK41" i="2"/>
  <c r="S41" i="2" s="1"/>
  <c r="BL41" i="2"/>
  <c r="T41" i="2" s="1"/>
  <c r="BM41" i="2"/>
  <c r="U41" i="2" s="1"/>
  <c r="BN41" i="2"/>
  <c r="V41" i="2" s="1"/>
  <c r="BO41" i="2"/>
  <c r="W41" i="2" s="1"/>
  <c r="BP41" i="2"/>
  <c r="X41" i="2" s="1"/>
  <c r="BQ41" i="2"/>
  <c r="Y41" i="2" s="1"/>
  <c r="BR41" i="2"/>
  <c r="Z41" i="2" s="1"/>
  <c r="BS41" i="2"/>
  <c r="AA41" i="2" s="1"/>
  <c r="BU41" i="2"/>
  <c r="AC41" i="2" s="1"/>
  <c r="BV41" i="2"/>
  <c r="AD41" i="2" s="1"/>
  <c r="BW41" i="2"/>
  <c r="AE41" i="2" s="1"/>
  <c r="BX41" i="2"/>
  <c r="AF41" i="2" s="1"/>
  <c r="B42" i="2"/>
  <c r="C42" i="2"/>
  <c r="D42" i="2"/>
  <c r="E42" i="2"/>
  <c r="F42" i="2"/>
  <c r="G42" i="2"/>
  <c r="H42" i="2"/>
  <c r="K42" i="2"/>
  <c r="AH42" i="2"/>
  <c r="AI42" i="2"/>
  <c r="BB42" i="2"/>
  <c r="I42" i="2" s="1"/>
  <c r="BC42" i="2"/>
  <c r="J42" i="2" s="1"/>
  <c r="BD42" i="2"/>
  <c r="L42" i="2" s="1"/>
  <c r="BE42" i="2"/>
  <c r="M42" i="2" s="1"/>
  <c r="BF42" i="2"/>
  <c r="N42" i="2" s="1"/>
  <c r="BG42" i="2"/>
  <c r="O42" i="2" s="1"/>
  <c r="BH42" i="2"/>
  <c r="P42" i="2" s="1"/>
  <c r="BI42" i="2"/>
  <c r="Q42" i="2" s="1"/>
  <c r="BJ42" i="2"/>
  <c r="R42" i="2" s="1"/>
  <c r="BK42" i="2"/>
  <c r="S42" i="2" s="1"/>
  <c r="BL42" i="2"/>
  <c r="T42" i="2" s="1"/>
  <c r="BM42" i="2"/>
  <c r="U42" i="2" s="1"/>
  <c r="BN42" i="2"/>
  <c r="V42" i="2" s="1"/>
  <c r="BO42" i="2"/>
  <c r="W42" i="2" s="1"/>
  <c r="BP42" i="2"/>
  <c r="X42" i="2" s="1"/>
  <c r="BQ42" i="2"/>
  <c r="Y42" i="2" s="1"/>
  <c r="BR42" i="2"/>
  <c r="Z42" i="2" s="1"/>
  <c r="BS42" i="2"/>
  <c r="AA42" i="2" s="1"/>
  <c r="BU42" i="2"/>
  <c r="AC42" i="2" s="1"/>
  <c r="BV42" i="2"/>
  <c r="AD42" i="2" s="1"/>
  <c r="BW42" i="2"/>
  <c r="AE42" i="2" s="1"/>
  <c r="BX42" i="2"/>
  <c r="AF42" i="2" s="1"/>
  <c r="B43" i="2"/>
  <c r="C43" i="2"/>
  <c r="D43" i="2"/>
  <c r="E43" i="2"/>
  <c r="F43" i="2"/>
  <c r="G43" i="2"/>
  <c r="H43" i="2"/>
  <c r="K43" i="2"/>
  <c r="AH43" i="2"/>
  <c r="AI43" i="2"/>
  <c r="BB43" i="2"/>
  <c r="I43" i="2" s="1"/>
  <c r="BC43" i="2"/>
  <c r="J43" i="2" s="1"/>
  <c r="BD43" i="2"/>
  <c r="L43" i="2" s="1"/>
  <c r="BE43" i="2"/>
  <c r="M43" i="2" s="1"/>
  <c r="BF43" i="2"/>
  <c r="N43" i="2" s="1"/>
  <c r="BG43" i="2"/>
  <c r="O43" i="2" s="1"/>
  <c r="BH43" i="2"/>
  <c r="P43" i="2" s="1"/>
  <c r="BI43" i="2"/>
  <c r="Q43" i="2" s="1"/>
  <c r="BJ43" i="2"/>
  <c r="R43" i="2" s="1"/>
  <c r="BK43" i="2"/>
  <c r="S43" i="2" s="1"/>
  <c r="BL43" i="2"/>
  <c r="T43" i="2" s="1"/>
  <c r="BM43" i="2"/>
  <c r="U43" i="2" s="1"/>
  <c r="BN43" i="2"/>
  <c r="V43" i="2" s="1"/>
  <c r="BO43" i="2"/>
  <c r="W43" i="2" s="1"/>
  <c r="BP43" i="2"/>
  <c r="X43" i="2" s="1"/>
  <c r="BQ43" i="2"/>
  <c r="Y43" i="2" s="1"/>
  <c r="BR43" i="2"/>
  <c r="Z43" i="2" s="1"/>
  <c r="BS43" i="2"/>
  <c r="AA43" i="2" s="1"/>
  <c r="BU43" i="2"/>
  <c r="AC43" i="2" s="1"/>
  <c r="BV43" i="2"/>
  <c r="AD43" i="2" s="1"/>
  <c r="BW43" i="2"/>
  <c r="AE43" i="2" s="1"/>
  <c r="BX43" i="2"/>
  <c r="AF43" i="2" s="1"/>
  <c r="B44" i="2"/>
  <c r="C44" i="2"/>
  <c r="D44" i="2"/>
  <c r="E44" i="2"/>
  <c r="F44" i="2"/>
  <c r="G44" i="2"/>
  <c r="H44" i="2"/>
  <c r="K44" i="2"/>
  <c r="AH44" i="2"/>
  <c r="AI44" i="2"/>
  <c r="BB44" i="2"/>
  <c r="I44" i="2" s="1"/>
  <c r="BC44" i="2"/>
  <c r="J44" i="2" s="1"/>
  <c r="BD44" i="2"/>
  <c r="L44" i="2" s="1"/>
  <c r="BE44" i="2"/>
  <c r="M44" i="2" s="1"/>
  <c r="BF44" i="2"/>
  <c r="N44" i="2" s="1"/>
  <c r="BG44" i="2"/>
  <c r="O44" i="2" s="1"/>
  <c r="BH44" i="2"/>
  <c r="P44" i="2" s="1"/>
  <c r="BI44" i="2"/>
  <c r="Q44" i="2" s="1"/>
  <c r="BJ44" i="2"/>
  <c r="R44" i="2" s="1"/>
  <c r="BK44" i="2"/>
  <c r="S44" i="2" s="1"/>
  <c r="BL44" i="2"/>
  <c r="T44" i="2" s="1"/>
  <c r="BM44" i="2"/>
  <c r="U44" i="2" s="1"/>
  <c r="BN44" i="2"/>
  <c r="V44" i="2" s="1"/>
  <c r="BO44" i="2"/>
  <c r="W44" i="2" s="1"/>
  <c r="BP44" i="2"/>
  <c r="X44" i="2" s="1"/>
  <c r="BQ44" i="2"/>
  <c r="Y44" i="2" s="1"/>
  <c r="BR44" i="2"/>
  <c r="Z44" i="2" s="1"/>
  <c r="BS44" i="2"/>
  <c r="AA44" i="2" s="1"/>
  <c r="BU44" i="2"/>
  <c r="AC44" i="2" s="1"/>
  <c r="BV44" i="2"/>
  <c r="AD44" i="2" s="1"/>
  <c r="BW44" i="2"/>
  <c r="AE44" i="2" s="1"/>
  <c r="BX44" i="2"/>
  <c r="AF44" i="2" s="1"/>
  <c r="B45" i="2"/>
  <c r="C45" i="2"/>
  <c r="D45" i="2"/>
  <c r="E45" i="2"/>
  <c r="F45" i="2"/>
  <c r="G45" i="2"/>
  <c r="H45" i="2"/>
  <c r="K45" i="2"/>
  <c r="AH45" i="2"/>
  <c r="AI45" i="2"/>
  <c r="BB45" i="2"/>
  <c r="I45" i="2" s="1"/>
  <c r="BC45" i="2"/>
  <c r="J45" i="2" s="1"/>
  <c r="BD45" i="2"/>
  <c r="L45" i="2" s="1"/>
  <c r="BE45" i="2"/>
  <c r="M45" i="2" s="1"/>
  <c r="BF45" i="2"/>
  <c r="N45" i="2" s="1"/>
  <c r="BG45" i="2"/>
  <c r="O45" i="2" s="1"/>
  <c r="BH45" i="2"/>
  <c r="P45" i="2" s="1"/>
  <c r="BI45" i="2"/>
  <c r="Q45" i="2" s="1"/>
  <c r="BJ45" i="2"/>
  <c r="R45" i="2" s="1"/>
  <c r="BK45" i="2"/>
  <c r="S45" i="2" s="1"/>
  <c r="BL45" i="2"/>
  <c r="T45" i="2" s="1"/>
  <c r="BM45" i="2"/>
  <c r="U45" i="2" s="1"/>
  <c r="BN45" i="2"/>
  <c r="V45" i="2" s="1"/>
  <c r="BO45" i="2"/>
  <c r="W45" i="2" s="1"/>
  <c r="BP45" i="2"/>
  <c r="X45" i="2" s="1"/>
  <c r="BQ45" i="2"/>
  <c r="Y45" i="2" s="1"/>
  <c r="BR45" i="2"/>
  <c r="Z45" i="2" s="1"/>
  <c r="BS45" i="2"/>
  <c r="AA45" i="2" s="1"/>
  <c r="BU45" i="2"/>
  <c r="AC45" i="2" s="1"/>
  <c r="BV45" i="2"/>
  <c r="AD45" i="2" s="1"/>
  <c r="BW45" i="2"/>
  <c r="AE45" i="2" s="1"/>
  <c r="BX45" i="2"/>
  <c r="AF45" i="2" s="1"/>
  <c r="B46" i="2"/>
  <c r="C46" i="2"/>
  <c r="D46" i="2"/>
  <c r="E46" i="2"/>
  <c r="F46" i="2"/>
  <c r="G46" i="2"/>
  <c r="H46" i="2"/>
  <c r="K46" i="2"/>
  <c r="AH46" i="2"/>
  <c r="AI46" i="2"/>
  <c r="BB46" i="2"/>
  <c r="I46" i="2" s="1"/>
  <c r="BC46" i="2"/>
  <c r="J46" i="2" s="1"/>
  <c r="BD46" i="2"/>
  <c r="L46" i="2" s="1"/>
  <c r="BE46" i="2"/>
  <c r="M46" i="2" s="1"/>
  <c r="BF46" i="2"/>
  <c r="N46" i="2" s="1"/>
  <c r="BG46" i="2"/>
  <c r="O46" i="2" s="1"/>
  <c r="BH46" i="2"/>
  <c r="P46" i="2" s="1"/>
  <c r="BI46" i="2"/>
  <c r="Q46" i="2" s="1"/>
  <c r="BJ46" i="2"/>
  <c r="R46" i="2" s="1"/>
  <c r="BK46" i="2"/>
  <c r="S46" i="2" s="1"/>
  <c r="BL46" i="2"/>
  <c r="T46" i="2" s="1"/>
  <c r="BM46" i="2"/>
  <c r="U46" i="2" s="1"/>
  <c r="BN46" i="2"/>
  <c r="V46" i="2" s="1"/>
  <c r="BO46" i="2"/>
  <c r="W46" i="2" s="1"/>
  <c r="BP46" i="2"/>
  <c r="X46" i="2" s="1"/>
  <c r="BQ46" i="2"/>
  <c r="Y46" i="2" s="1"/>
  <c r="BR46" i="2"/>
  <c r="Z46" i="2" s="1"/>
  <c r="BS46" i="2"/>
  <c r="AA46" i="2" s="1"/>
  <c r="BU46" i="2"/>
  <c r="AC46" i="2" s="1"/>
  <c r="BV46" i="2"/>
  <c r="AD46" i="2" s="1"/>
  <c r="BW46" i="2"/>
  <c r="AE46" i="2" s="1"/>
  <c r="BX46" i="2"/>
  <c r="AF46" i="2" s="1"/>
  <c r="B47" i="2"/>
  <c r="C47" i="2"/>
  <c r="D47" i="2"/>
  <c r="E47" i="2"/>
  <c r="F47" i="2"/>
  <c r="G47" i="2"/>
  <c r="H47" i="2"/>
  <c r="K47" i="2"/>
  <c r="AH47" i="2"/>
  <c r="AI47" i="2"/>
  <c r="BB47" i="2"/>
  <c r="I47" i="2" s="1"/>
  <c r="BC47" i="2"/>
  <c r="J47" i="2" s="1"/>
  <c r="BD47" i="2"/>
  <c r="L47" i="2" s="1"/>
  <c r="BE47" i="2"/>
  <c r="M47" i="2" s="1"/>
  <c r="BF47" i="2"/>
  <c r="N47" i="2" s="1"/>
  <c r="BG47" i="2"/>
  <c r="O47" i="2" s="1"/>
  <c r="BH47" i="2"/>
  <c r="P47" i="2" s="1"/>
  <c r="BI47" i="2"/>
  <c r="Q47" i="2" s="1"/>
  <c r="BJ47" i="2"/>
  <c r="R47" i="2" s="1"/>
  <c r="BK47" i="2"/>
  <c r="S47" i="2" s="1"/>
  <c r="BL47" i="2"/>
  <c r="T47" i="2" s="1"/>
  <c r="BM47" i="2"/>
  <c r="U47" i="2" s="1"/>
  <c r="BN47" i="2"/>
  <c r="V47" i="2" s="1"/>
  <c r="BO47" i="2"/>
  <c r="W47" i="2" s="1"/>
  <c r="BP47" i="2"/>
  <c r="X47" i="2" s="1"/>
  <c r="BQ47" i="2"/>
  <c r="Y47" i="2" s="1"/>
  <c r="BR47" i="2"/>
  <c r="Z47" i="2" s="1"/>
  <c r="BS47" i="2"/>
  <c r="AA47" i="2" s="1"/>
  <c r="BU47" i="2"/>
  <c r="AC47" i="2" s="1"/>
  <c r="BV47" i="2"/>
  <c r="AD47" i="2" s="1"/>
  <c r="BW47" i="2"/>
  <c r="AE47" i="2" s="1"/>
  <c r="BX47" i="2"/>
  <c r="AF47" i="2" s="1"/>
  <c r="B48" i="2"/>
  <c r="C48" i="2"/>
  <c r="D48" i="2"/>
  <c r="E48" i="2"/>
  <c r="F48" i="2"/>
  <c r="G48" i="2"/>
  <c r="H48" i="2"/>
  <c r="K48" i="2"/>
  <c r="AH48" i="2"/>
  <c r="AI48" i="2"/>
  <c r="BB48" i="2"/>
  <c r="I48" i="2" s="1"/>
  <c r="BC48" i="2"/>
  <c r="J48" i="2" s="1"/>
  <c r="BD48" i="2"/>
  <c r="L48" i="2" s="1"/>
  <c r="BE48" i="2"/>
  <c r="M48" i="2" s="1"/>
  <c r="BF48" i="2"/>
  <c r="N48" i="2" s="1"/>
  <c r="BG48" i="2"/>
  <c r="O48" i="2" s="1"/>
  <c r="BH48" i="2"/>
  <c r="P48" i="2" s="1"/>
  <c r="BI48" i="2"/>
  <c r="Q48" i="2" s="1"/>
  <c r="BJ48" i="2"/>
  <c r="R48" i="2" s="1"/>
  <c r="BK48" i="2"/>
  <c r="S48" i="2" s="1"/>
  <c r="BL48" i="2"/>
  <c r="T48" i="2" s="1"/>
  <c r="BM48" i="2"/>
  <c r="U48" i="2" s="1"/>
  <c r="BN48" i="2"/>
  <c r="V48" i="2" s="1"/>
  <c r="BO48" i="2"/>
  <c r="W48" i="2" s="1"/>
  <c r="BP48" i="2"/>
  <c r="X48" i="2" s="1"/>
  <c r="BQ48" i="2"/>
  <c r="Y48" i="2" s="1"/>
  <c r="BR48" i="2"/>
  <c r="Z48" i="2" s="1"/>
  <c r="BS48" i="2"/>
  <c r="AA48" i="2" s="1"/>
  <c r="BU48" i="2"/>
  <c r="AC48" i="2" s="1"/>
  <c r="BV48" i="2"/>
  <c r="AD48" i="2" s="1"/>
  <c r="BW48" i="2"/>
  <c r="AE48" i="2" s="1"/>
  <c r="BX48" i="2"/>
  <c r="AF48" i="2" s="1"/>
  <c r="B49" i="2"/>
  <c r="C49" i="2"/>
  <c r="D49" i="2"/>
  <c r="E49" i="2"/>
  <c r="F49" i="2"/>
  <c r="G49" i="2"/>
  <c r="H49" i="2"/>
  <c r="K49" i="2"/>
  <c r="AH49" i="2"/>
  <c r="AI49" i="2"/>
  <c r="BB49" i="2"/>
  <c r="I49" i="2" s="1"/>
  <c r="BC49" i="2"/>
  <c r="J49" i="2" s="1"/>
  <c r="BD49" i="2"/>
  <c r="L49" i="2" s="1"/>
  <c r="BE49" i="2"/>
  <c r="M49" i="2" s="1"/>
  <c r="BF49" i="2"/>
  <c r="N49" i="2" s="1"/>
  <c r="BG49" i="2"/>
  <c r="O49" i="2" s="1"/>
  <c r="BH49" i="2"/>
  <c r="P49" i="2" s="1"/>
  <c r="BI49" i="2"/>
  <c r="Q49" i="2" s="1"/>
  <c r="BJ49" i="2"/>
  <c r="R49" i="2" s="1"/>
  <c r="BK49" i="2"/>
  <c r="S49" i="2" s="1"/>
  <c r="BL49" i="2"/>
  <c r="T49" i="2" s="1"/>
  <c r="BM49" i="2"/>
  <c r="U49" i="2" s="1"/>
  <c r="BN49" i="2"/>
  <c r="V49" i="2" s="1"/>
  <c r="BO49" i="2"/>
  <c r="W49" i="2" s="1"/>
  <c r="BP49" i="2"/>
  <c r="X49" i="2" s="1"/>
  <c r="BQ49" i="2"/>
  <c r="Y49" i="2" s="1"/>
  <c r="BR49" i="2"/>
  <c r="Z49" i="2" s="1"/>
  <c r="BS49" i="2"/>
  <c r="AA49" i="2" s="1"/>
  <c r="BU49" i="2"/>
  <c r="AC49" i="2" s="1"/>
  <c r="BV49" i="2"/>
  <c r="AD49" i="2" s="1"/>
  <c r="BW49" i="2"/>
  <c r="AE49" i="2" s="1"/>
  <c r="BX49" i="2"/>
  <c r="AF49" i="2" s="1"/>
  <c r="B50" i="2"/>
  <c r="C50" i="2"/>
  <c r="D50" i="2"/>
  <c r="E50" i="2"/>
  <c r="F50" i="2"/>
  <c r="G50" i="2"/>
  <c r="H50" i="2"/>
  <c r="K50" i="2"/>
  <c r="AH50" i="2"/>
  <c r="AI50" i="2"/>
  <c r="BB50" i="2"/>
  <c r="I50" i="2" s="1"/>
  <c r="BC50" i="2"/>
  <c r="J50" i="2" s="1"/>
  <c r="BD50" i="2"/>
  <c r="L50" i="2" s="1"/>
  <c r="BE50" i="2"/>
  <c r="M50" i="2" s="1"/>
  <c r="BF50" i="2"/>
  <c r="N50" i="2" s="1"/>
  <c r="BG50" i="2"/>
  <c r="O50" i="2" s="1"/>
  <c r="BH50" i="2"/>
  <c r="P50" i="2" s="1"/>
  <c r="BI50" i="2"/>
  <c r="Q50" i="2" s="1"/>
  <c r="BJ50" i="2"/>
  <c r="R50" i="2" s="1"/>
  <c r="BK50" i="2"/>
  <c r="S50" i="2" s="1"/>
  <c r="BL50" i="2"/>
  <c r="T50" i="2" s="1"/>
  <c r="BM50" i="2"/>
  <c r="U50" i="2" s="1"/>
  <c r="BN50" i="2"/>
  <c r="V50" i="2" s="1"/>
  <c r="BO50" i="2"/>
  <c r="W50" i="2" s="1"/>
  <c r="BP50" i="2"/>
  <c r="X50" i="2" s="1"/>
  <c r="BQ50" i="2"/>
  <c r="Y50" i="2" s="1"/>
  <c r="BR50" i="2"/>
  <c r="Z50" i="2" s="1"/>
  <c r="BS50" i="2"/>
  <c r="AA50" i="2" s="1"/>
  <c r="BU50" i="2"/>
  <c r="AC50" i="2" s="1"/>
  <c r="BV50" i="2"/>
  <c r="AD50" i="2" s="1"/>
  <c r="BW50" i="2"/>
  <c r="AE50" i="2" s="1"/>
  <c r="BX50" i="2"/>
  <c r="AF50" i="2" s="1"/>
  <c r="B51" i="2"/>
  <c r="C51" i="2"/>
  <c r="D51" i="2"/>
  <c r="E51" i="2"/>
  <c r="F51" i="2"/>
  <c r="G51" i="2"/>
  <c r="H51" i="2"/>
  <c r="K51" i="2"/>
  <c r="AH51" i="2"/>
  <c r="AI51" i="2"/>
  <c r="BB51" i="2"/>
  <c r="I51" i="2" s="1"/>
  <c r="BC51" i="2"/>
  <c r="J51" i="2" s="1"/>
  <c r="BD51" i="2"/>
  <c r="L51" i="2" s="1"/>
  <c r="BE51" i="2"/>
  <c r="M51" i="2" s="1"/>
  <c r="BF51" i="2"/>
  <c r="N51" i="2" s="1"/>
  <c r="BG51" i="2"/>
  <c r="O51" i="2" s="1"/>
  <c r="BH51" i="2"/>
  <c r="P51" i="2" s="1"/>
  <c r="BI51" i="2"/>
  <c r="Q51" i="2" s="1"/>
  <c r="BJ51" i="2"/>
  <c r="R51" i="2" s="1"/>
  <c r="BK51" i="2"/>
  <c r="S51" i="2" s="1"/>
  <c r="BL51" i="2"/>
  <c r="T51" i="2" s="1"/>
  <c r="BM51" i="2"/>
  <c r="U51" i="2" s="1"/>
  <c r="BN51" i="2"/>
  <c r="V51" i="2" s="1"/>
  <c r="BO51" i="2"/>
  <c r="W51" i="2" s="1"/>
  <c r="BP51" i="2"/>
  <c r="X51" i="2" s="1"/>
  <c r="BQ51" i="2"/>
  <c r="Y51" i="2" s="1"/>
  <c r="BR51" i="2"/>
  <c r="Z51" i="2" s="1"/>
  <c r="BS51" i="2"/>
  <c r="AA51" i="2" s="1"/>
  <c r="BU51" i="2"/>
  <c r="AC51" i="2" s="1"/>
  <c r="BV51" i="2"/>
  <c r="AD51" i="2" s="1"/>
  <c r="BW51" i="2"/>
  <c r="AE51" i="2" s="1"/>
  <c r="BX51" i="2"/>
  <c r="AF51" i="2" s="1"/>
  <c r="B52" i="2"/>
  <c r="C52" i="2"/>
  <c r="D52" i="2"/>
  <c r="E52" i="2"/>
  <c r="F52" i="2"/>
  <c r="G52" i="2"/>
  <c r="H52" i="2"/>
  <c r="K52" i="2"/>
  <c r="AH52" i="2"/>
  <c r="AI52" i="2"/>
  <c r="BB52" i="2"/>
  <c r="I52" i="2" s="1"/>
  <c r="BC52" i="2"/>
  <c r="J52" i="2" s="1"/>
  <c r="BD52" i="2"/>
  <c r="L52" i="2" s="1"/>
  <c r="BE52" i="2"/>
  <c r="M52" i="2" s="1"/>
  <c r="BF52" i="2"/>
  <c r="N52" i="2" s="1"/>
  <c r="BG52" i="2"/>
  <c r="O52" i="2" s="1"/>
  <c r="BH52" i="2"/>
  <c r="P52" i="2" s="1"/>
  <c r="BI52" i="2"/>
  <c r="Q52" i="2" s="1"/>
  <c r="BJ52" i="2"/>
  <c r="R52" i="2" s="1"/>
  <c r="BK52" i="2"/>
  <c r="S52" i="2" s="1"/>
  <c r="BL52" i="2"/>
  <c r="T52" i="2" s="1"/>
  <c r="BM52" i="2"/>
  <c r="U52" i="2" s="1"/>
  <c r="BN52" i="2"/>
  <c r="V52" i="2" s="1"/>
  <c r="BO52" i="2"/>
  <c r="W52" i="2" s="1"/>
  <c r="BP52" i="2"/>
  <c r="X52" i="2" s="1"/>
  <c r="BQ52" i="2"/>
  <c r="Y52" i="2" s="1"/>
  <c r="BR52" i="2"/>
  <c r="Z52" i="2" s="1"/>
  <c r="BS52" i="2"/>
  <c r="AA52" i="2" s="1"/>
  <c r="BU52" i="2"/>
  <c r="AC52" i="2" s="1"/>
  <c r="BV52" i="2"/>
  <c r="AD52" i="2" s="1"/>
  <c r="BW52" i="2"/>
  <c r="AE52" i="2" s="1"/>
  <c r="BX52" i="2"/>
  <c r="AF52" i="2" s="1"/>
  <c r="B53" i="2"/>
  <c r="C53" i="2"/>
  <c r="D53" i="2"/>
  <c r="E53" i="2"/>
  <c r="F53" i="2"/>
  <c r="G53" i="2"/>
  <c r="H53" i="2"/>
  <c r="K53" i="2"/>
  <c r="AH53" i="2"/>
  <c r="AI53" i="2"/>
  <c r="BB53" i="2"/>
  <c r="I53" i="2" s="1"/>
  <c r="BC53" i="2"/>
  <c r="J53" i="2" s="1"/>
  <c r="BD53" i="2"/>
  <c r="L53" i="2" s="1"/>
  <c r="BE53" i="2"/>
  <c r="M53" i="2" s="1"/>
  <c r="BF53" i="2"/>
  <c r="N53" i="2" s="1"/>
  <c r="BG53" i="2"/>
  <c r="O53" i="2" s="1"/>
  <c r="BH53" i="2"/>
  <c r="P53" i="2" s="1"/>
  <c r="BI53" i="2"/>
  <c r="Q53" i="2" s="1"/>
  <c r="BJ53" i="2"/>
  <c r="R53" i="2" s="1"/>
  <c r="BK53" i="2"/>
  <c r="S53" i="2" s="1"/>
  <c r="BL53" i="2"/>
  <c r="T53" i="2" s="1"/>
  <c r="BM53" i="2"/>
  <c r="U53" i="2" s="1"/>
  <c r="BN53" i="2"/>
  <c r="V53" i="2" s="1"/>
  <c r="BO53" i="2"/>
  <c r="W53" i="2" s="1"/>
  <c r="BP53" i="2"/>
  <c r="X53" i="2" s="1"/>
  <c r="BQ53" i="2"/>
  <c r="Y53" i="2" s="1"/>
  <c r="BR53" i="2"/>
  <c r="Z53" i="2" s="1"/>
  <c r="BS53" i="2"/>
  <c r="AA53" i="2" s="1"/>
  <c r="BU53" i="2"/>
  <c r="AC53" i="2" s="1"/>
  <c r="BV53" i="2"/>
  <c r="AD53" i="2" s="1"/>
  <c r="BW53" i="2"/>
  <c r="AE53" i="2" s="1"/>
  <c r="BX53" i="2"/>
  <c r="AF53" i="2" s="1"/>
  <c r="B54" i="2"/>
  <c r="C54" i="2"/>
  <c r="D54" i="2"/>
  <c r="E54" i="2"/>
  <c r="F54" i="2"/>
  <c r="G54" i="2"/>
  <c r="H54" i="2"/>
  <c r="K54" i="2"/>
  <c r="AH54" i="2"/>
  <c r="AI54" i="2"/>
  <c r="BB54" i="2"/>
  <c r="I54" i="2" s="1"/>
  <c r="BC54" i="2"/>
  <c r="J54" i="2" s="1"/>
  <c r="BD54" i="2"/>
  <c r="L54" i="2" s="1"/>
  <c r="BE54" i="2"/>
  <c r="M54" i="2" s="1"/>
  <c r="BF54" i="2"/>
  <c r="N54" i="2" s="1"/>
  <c r="BG54" i="2"/>
  <c r="O54" i="2" s="1"/>
  <c r="BH54" i="2"/>
  <c r="P54" i="2" s="1"/>
  <c r="BI54" i="2"/>
  <c r="Q54" i="2" s="1"/>
  <c r="BJ54" i="2"/>
  <c r="R54" i="2" s="1"/>
  <c r="BK54" i="2"/>
  <c r="S54" i="2" s="1"/>
  <c r="BL54" i="2"/>
  <c r="T54" i="2" s="1"/>
  <c r="BM54" i="2"/>
  <c r="U54" i="2" s="1"/>
  <c r="BN54" i="2"/>
  <c r="V54" i="2" s="1"/>
  <c r="BO54" i="2"/>
  <c r="W54" i="2" s="1"/>
  <c r="BP54" i="2"/>
  <c r="X54" i="2" s="1"/>
  <c r="BQ54" i="2"/>
  <c r="Y54" i="2" s="1"/>
  <c r="BR54" i="2"/>
  <c r="Z54" i="2" s="1"/>
  <c r="BS54" i="2"/>
  <c r="AA54" i="2" s="1"/>
  <c r="BU54" i="2"/>
  <c r="AC54" i="2" s="1"/>
  <c r="BV54" i="2"/>
  <c r="AD54" i="2" s="1"/>
  <c r="BW54" i="2"/>
  <c r="AE54" i="2" s="1"/>
  <c r="BX54" i="2"/>
  <c r="AF54" i="2" s="1"/>
  <c r="B55" i="2"/>
  <c r="C55" i="2"/>
  <c r="D55" i="2"/>
  <c r="E55" i="2"/>
  <c r="F55" i="2"/>
  <c r="G55" i="2"/>
  <c r="H55" i="2"/>
  <c r="K55" i="2"/>
  <c r="AH55" i="2"/>
  <c r="AI55" i="2"/>
  <c r="BB55" i="2"/>
  <c r="I55" i="2" s="1"/>
  <c r="BC55" i="2"/>
  <c r="J55" i="2" s="1"/>
  <c r="BD55" i="2"/>
  <c r="L55" i="2" s="1"/>
  <c r="BE55" i="2"/>
  <c r="M55" i="2" s="1"/>
  <c r="BF55" i="2"/>
  <c r="N55" i="2" s="1"/>
  <c r="BG55" i="2"/>
  <c r="O55" i="2" s="1"/>
  <c r="BH55" i="2"/>
  <c r="P55" i="2" s="1"/>
  <c r="BI55" i="2"/>
  <c r="Q55" i="2" s="1"/>
  <c r="BJ55" i="2"/>
  <c r="R55" i="2" s="1"/>
  <c r="BK55" i="2"/>
  <c r="S55" i="2" s="1"/>
  <c r="BL55" i="2"/>
  <c r="T55" i="2" s="1"/>
  <c r="BM55" i="2"/>
  <c r="U55" i="2" s="1"/>
  <c r="BN55" i="2"/>
  <c r="V55" i="2" s="1"/>
  <c r="BO55" i="2"/>
  <c r="W55" i="2" s="1"/>
  <c r="BP55" i="2"/>
  <c r="X55" i="2" s="1"/>
  <c r="BQ55" i="2"/>
  <c r="Y55" i="2" s="1"/>
  <c r="BR55" i="2"/>
  <c r="Z55" i="2" s="1"/>
  <c r="BS55" i="2"/>
  <c r="AA55" i="2" s="1"/>
  <c r="BU55" i="2"/>
  <c r="AC55" i="2" s="1"/>
  <c r="BV55" i="2"/>
  <c r="AD55" i="2" s="1"/>
  <c r="BW55" i="2"/>
  <c r="AE55" i="2" s="1"/>
  <c r="BX55" i="2"/>
  <c r="AF55" i="2" s="1"/>
  <c r="B56" i="2"/>
  <c r="C56" i="2"/>
  <c r="D56" i="2"/>
  <c r="E56" i="2"/>
  <c r="F56" i="2"/>
  <c r="G56" i="2"/>
  <c r="H56" i="2"/>
  <c r="K56" i="2"/>
  <c r="AH56" i="2"/>
  <c r="AI56" i="2"/>
  <c r="BB56" i="2"/>
  <c r="I56" i="2" s="1"/>
  <c r="BC56" i="2"/>
  <c r="J56" i="2" s="1"/>
  <c r="BD56" i="2"/>
  <c r="L56" i="2" s="1"/>
  <c r="BE56" i="2"/>
  <c r="M56" i="2" s="1"/>
  <c r="BF56" i="2"/>
  <c r="N56" i="2" s="1"/>
  <c r="BG56" i="2"/>
  <c r="O56" i="2" s="1"/>
  <c r="BH56" i="2"/>
  <c r="P56" i="2" s="1"/>
  <c r="BI56" i="2"/>
  <c r="Q56" i="2" s="1"/>
  <c r="BJ56" i="2"/>
  <c r="R56" i="2" s="1"/>
  <c r="BK56" i="2"/>
  <c r="S56" i="2" s="1"/>
  <c r="BL56" i="2"/>
  <c r="T56" i="2" s="1"/>
  <c r="BM56" i="2"/>
  <c r="U56" i="2" s="1"/>
  <c r="BN56" i="2"/>
  <c r="V56" i="2" s="1"/>
  <c r="BO56" i="2"/>
  <c r="W56" i="2" s="1"/>
  <c r="BP56" i="2"/>
  <c r="X56" i="2" s="1"/>
  <c r="BQ56" i="2"/>
  <c r="Y56" i="2" s="1"/>
  <c r="BR56" i="2"/>
  <c r="Z56" i="2" s="1"/>
  <c r="BS56" i="2"/>
  <c r="AA56" i="2" s="1"/>
  <c r="BU56" i="2"/>
  <c r="AC56" i="2" s="1"/>
  <c r="BV56" i="2"/>
  <c r="AD56" i="2" s="1"/>
  <c r="BW56" i="2"/>
  <c r="AE56" i="2" s="1"/>
  <c r="BX56" i="2"/>
  <c r="AF56" i="2" s="1"/>
  <c r="B57" i="2"/>
  <c r="C57" i="2"/>
  <c r="D57" i="2"/>
  <c r="E57" i="2"/>
  <c r="F57" i="2"/>
  <c r="G57" i="2"/>
  <c r="H57" i="2"/>
  <c r="K57" i="2"/>
  <c r="AH57" i="2"/>
  <c r="AI57" i="2"/>
  <c r="BB57" i="2"/>
  <c r="I57" i="2" s="1"/>
  <c r="BC57" i="2"/>
  <c r="J57" i="2" s="1"/>
  <c r="BD57" i="2"/>
  <c r="L57" i="2" s="1"/>
  <c r="BE57" i="2"/>
  <c r="M57" i="2" s="1"/>
  <c r="BF57" i="2"/>
  <c r="N57" i="2" s="1"/>
  <c r="BG57" i="2"/>
  <c r="O57" i="2" s="1"/>
  <c r="BH57" i="2"/>
  <c r="P57" i="2" s="1"/>
  <c r="BI57" i="2"/>
  <c r="Q57" i="2" s="1"/>
  <c r="BJ57" i="2"/>
  <c r="R57" i="2" s="1"/>
  <c r="BK57" i="2"/>
  <c r="S57" i="2" s="1"/>
  <c r="BL57" i="2"/>
  <c r="T57" i="2" s="1"/>
  <c r="BM57" i="2"/>
  <c r="U57" i="2" s="1"/>
  <c r="BN57" i="2"/>
  <c r="V57" i="2" s="1"/>
  <c r="BO57" i="2"/>
  <c r="W57" i="2" s="1"/>
  <c r="BP57" i="2"/>
  <c r="X57" i="2" s="1"/>
  <c r="BQ57" i="2"/>
  <c r="Y57" i="2" s="1"/>
  <c r="BR57" i="2"/>
  <c r="Z57" i="2" s="1"/>
  <c r="BS57" i="2"/>
  <c r="AA57" i="2" s="1"/>
  <c r="BU57" i="2"/>
  <c r="AC57" i="2" s="1"/>
  <c r="BV57" i="2"/>
  <c r="AD57" i="2" s="1"/>
  <c r="BW57" i="2"/>
  <c r="AE57" i="2" s="1"/>
  <c r="BX57" i="2"/>
  <c r="AF57" i="2" s="1"/>
  <c r="B58" i="2"/>
  <c r="C58" i="2"/>
  <c r="D58" i="2"/>
  <c r="E58" i="2"/>
  <c r="F58" i="2"/>
  <c r="G58" i="2"/>
  <c r="H58" i="2"/>
  <c r="K58" i="2"/>
  <c r="AH58" i="2"/>
  <c r="AI58" i="2"/>
  <c r="BB58" i="2"/>
  <c r="I58" i="2" s="1"/>
  <c r="BC58" i="2"/>
  <c r="J58" i="2" s="1"/>
  <c r="BD58" i="2"/>
  <c r="L58" i="2" s="1"/>
  <c r="BE58" i="2"/>
  <c r="M58" i="2" s="1"/>
  <c r="BF58" i="2"/>
  <c r="N58" i="2" s="1"/>
  <c r="BG58" i="2"/>
  <c r="O58" i="2" s="1"/>
  <c r="BH58" i="2"/>
  <c r="P58" i="2" s="1"/>
  <c r="BI58" i="2"/>
  <c r="Q58" i="2" s="1"/>
  <c r="BJ58" i="2"/>
  <c r="R58" i="2" s="1"/>
  <c r="BK58" i="2"/>
  <c r="S58" i="2" s="1"/>
  <c r="BL58" i="2"/>
  <c r="T58" i="2" s="1"/>
  <c r="BM58" i="2"/>
  <c r="U58" i="2" s="1"/>
  <c r="BN58" i="2"/>
  <c r="V58" i="2" s="1"/>
  <c r="BO58" i="2"/>
  <c r="W58" i="2" s="1"/>
  <c r="BP58" i="2"/>
  <c r="X58" i="2" s="1"/>
  <c r="BQ58" i="2"/>
  <c r="Y58" i="2" s="1"/>
  <c r="BR58" i="2"/>
  <c r="Z58" i="2" s="1"/>
  <c r="BS58" i="2"/>
  <c r="AA58" i="2" s="1"/>
  <c r="BU58" i="2"/>
  <c r="AC58" i="2" s="1"/>
  <c r="BV58" i="2"/>
  <c r="AD58" i="2" s="1"/>
  <c r="BW58" i="2"/>
  <c r="AE58" i="2" s="1"/>
  <c r="BX58" i="2"/>
  <c r="AF58" i="2" s="1"/>
  <c r="B59" i="2"/>
  <c r="C59" i="2"/>
  <c r="D59" i="2"/>
  <c r="E59" i="2"/>
  <c r="F59" i="2"/>
  <c r="G59" i="2"/>
  <c r="H59" i="2"/>
  <c r="K59" i="2"/>
  <c r="AH59" i="2"/>
  <c r="AI59" i="2"/>
  <c r="BB59" i="2"/>
  <c r="I59" i="2" s="1"/>
  <c r="BC59" i="2"/>
  <c r="J59" i="2" s="1"/>
  <c r="BD59" i="2"/>
  <c r="L59" i="2" s="1"/>
  <c r="BE59" i="2"/>
  <c r="M59" i="2" s="1"/>
  <c r="BF59" i="2"/>
  <c r="N59" i="2" s="1"/>
  <c r="BG59" i="2"/>
  <c r="O59" i="2" s="1"/>
  <c r="BH59" i="2"/>
  <c r="P59" i="2" s="1"/>
  <c r="BI59" i="2"/>
  <c r="Q59" i="2" s="1"/>
  <c r="BJ59" i="2"/>
  <c r="R59" i="2" s="1"/>
  <c r="BK59" i="2"/>
  <c r="S59" i="2" s="1"/>
  <c r="BL59" i="2"/>
  <c r="T59" i="2" s="1"/>
  <c r="BM59" i="2"/>
  <c r="U59" i="2" s="1"/>
  <c r="BN59" i="2"/>
  <c r="V59" i="2" s="1"/>
  <c r="BO59" i="2"/>
  <c r="W59" i="2" s="1"/>
  <c r="BP59" i="2"/>
  <c r="X59" i="2" s="1"/>
  <c r="BQ59" i="2"/>
  <c r="Y59" i="2" s="1"/>
  <c r="BR59" i="2"/>
  <c r="Z59" i="2" s="1"/>
  <c r="BS59" i="2"/>
  <c r="AA59" i="2" s="1"/>
  <c r="BU59" i="2"/>
  <c r="AC59" i="2" s="1"/>
  <c r="BV59" i="2"/>
  <c r="AD59" i="2" s="1"/>
  <c r="BW59" i="2"/>
  <c r="AE59" i="2" s="1"/>
  <c r="BX59" i="2"/>
  <c r="AF59" i="2" s="1"/>
  <c r="B60" i="2"/>
  <c r="C60" i="2"/>
  <c r="D60" i="2"/>
  <c r="E60" i="2"/>
  <c r="F60" i="2"/>
  <c r="G60" i="2"/>
  <c r="H60" i="2"/>
  <c r="K60" i="2"/>
  <c r="AH60" i="2"/>
  <c r="AI60" i="2"/>
  <c r="BB60" i="2"/>
  <c r="I60" i="2" s="1"/>
  <c r="BC60" i="2"/>
  <c r="J60" i="2" s="1"/>
  <c r="BD60" i="2"/>
  <c r="L60" i="2" s="1"/>
  <c r="BE60" i="2"/>
  <c r="M60" i="2" s="1"/>
  <c r="BF60" i="2"/>
  <c r="N60" i="2" s="1"/>
  <c r="BG60" i="2"/>
  <c r="O60" i="2" s="1"/>
  <c r="BH60" i="2"/>
  <c r="P60" i="2" s="1"/>
  <c r="BI60" i="2"/>
  <c r="Q60" i="2" s="1"/>
  <c r="BJ60" i="2"/>
  <c r="R60" i="2" s="1"/>
  <c r="BK60" i="2"/>
  <c r="S60" i="2" s="1"/>
  <c r="BL60" i="2"/>
  <c r="T60" i="2" s="1"/>
  <c r="BM60" i="2"/>
  <c r="U60" i="2" s="1"/>
  <c r="BN60" i="2"/>
  <c r="V60" i="2" s="1"/>
  <c r="BO60" i="2"/>
  <c r="W60" i="2" s="1"/>
  <c r="BP60" i="2"/>
  <c r="X60" i="2" s="1"/>
  <c r="BQ60" i="2"/>
  <c r="Y60" i="2" s="1"/>
  <c r="BR60" i="2"/>
  <c r="Z60" i="2" s="1"/>
  <c r="BS60" i="2"/>
  <c r="AA60" i="2" s="1"/>
  <c r="BU60" i="2"/>
  <c r="AC60" i="2" s="1"/>
  <c r="BV60" i="2"/>
  <c r="AD60" i="2" s="1"/>
  <c r="BW60" i="2"/>
  <c r="AE60" i="2" s="1"/>
  <c r="BX60" i="2"/>
  <c r="AF60" i="2" s="1"/>
  <c r="B61" i="2"/>
  <c r="C61" i="2"/>
  <c r="D61" i="2"/>
  <c r="E61" i="2"/>
  <c r="F61" i="2"/>
  <c r="G61" i="2"/>
  <c r="H61" i="2"/>
  <c r="K61" i="2"/>
  <c r="AH61" i="2"/>
  <c r="AI61" i="2"/>
  <c r="BB61" i="2"/>
  <c r="I61" i="2" s="1"/>
  <c r="BC61" i="2"/>
  <c r="J61" i="2" s="1"/>
  <c r="BD61" i="2"/>
  <c r="L61" i="2" s="1"/>
  <c r="BE61" i="2"/>
  <c r="M61" i="2" s="1"/>
  <c r="BF61" i="2"/>
  <c r="N61" i="2" s="1"/>
  <c r="BG61" i="2"/>
  <c r="O61" i="2" s="1"/>
  <c r="BH61" i="2"/>
  <c r="P61" i="2" s="1"/>
  <c r="BI61" i="2"/>
  <c r="Q61" i="2" s="1"/>
  <c r="BJ61" i="2"/>
  <c r="R61" i="2" s="1"/>
  <c r="BK61" i="2"/>
  <c r="S61" i="2" s="1"/>
  <c r="BL61" i="2"/>
  <c r="T61" i="2" s="1"/>
  <c r="BM61" i="2"/>
  <c r="U61" i="2" s="1"/>
  <c r="BN61" i="2"/>
  <c r="V61" i="2" s="1"/>
  <c r="BO61" i="2"/>
  <c r="W61" i="2" s="1"/>
  <c r="BP61" i="2"/>
  <c r="X61" i="2" s="1"/>
  <c r="BQ61" i="2"/>
  <c r="Y61" i="2" s="1"/>
  <c r="BR61" i="2"/>
  <c r="Z61" i="2" s="1"/>
  <c r="BS61" i="2"/>
  <c r="AA61" i="2" s="1"/>
  <c r="BU61" i="2"/>
  <c r="AC61" i="2" s="1"/>
  <c r="BV61" i="2"/>
  <c r="AD61" i="2" s="1"/>
  <c r="BW61" i="2"/>
  <c r="AE61" i="2" s="1"/>
  <c r="BX61" i="2"/>
  <c r="AF61" i="2" s="1"/>
  <c r="B62" i="2"/>
  <c r="C62" i="2"/>
  <c r="D62" i="2"/>
  <c r="E62" i="2"/>
  <c r="F62" i="2"/>
  <c r="G62" i="2"/>
  <c r="H62" i="2"/>
  <c r="K62" i="2"/>
  <c r="AH62" i="2"/>
  <c r="AI62" i="2"/>
  <c r="BB62" i="2"/>
  <c r="I62" i="2" s="1"/>
  <c r="BC62" i="2"/>
  <c r="J62" i="2" s="1"/>
  <c r="BD62" i="2"/>
  <c r="L62" i="2" s="1"/>
  <c r="BE62" i="2"/>
  <c r="M62" i="2" s="1"/>
  <c r="BF62" i="2"/>
  <c r="N62" i="2" s="1"/>
  <c r="BG62" i="2"/>
  <c r="O62" i="2" s="1"/>
  <c r="BH62" i="2"/>
  <c r="P62" i="2" s="1"/>
  <c r="BI62" i="2"/>
  <c r="Q62" i="2" s="1"/>
  <c r="BJ62" i="2"/>
  <c r="R62" i="2" s="1"/>
  <c r="BK62" i="2"/>
  <c r="S62" i="2" s="1"/>
  <c r="BL62" i="2"/>
  <c r="T62" i="2" s="1"/>
  <c r="BM62" i="2"/>
  <c r="U62" i="2" s="1"/>
  <c r="BN62" i="2"/>
  <c r="V62" i="2" s="1"/>
  <c r="BO62" i="2"/>
  <c r="W62" i="2" s="1"/>
  <c r="BP62" i="2"/>
  <c r="X62" i="2" s="1"/>
  <c r="BQ62" i="2"/>
  <c r="Y62" i="2" s="1"/>
  <c r="BR62" i="2"/>
  <c r="Z62" i="2" s="1"/>
  <c r="BS62" i="2"/>
  <c r="AA62" i="2" s="1"/>
  <c r="BU62" i="2"/>
  <c r="AC62" i="2" s="1"/>
  <c r="BV62" i="2"/>
  <c r="AD62" i="2" s="1"/>
  <c r="BW62" i="2"/>
  <c r="AE62" i="2" s="1"/>
  <c r="BX62" i="2"/>
  <c r="AF62" i="2" s="1"/>
  <c r="B63" i="2"/>
  <c r="C63" i="2"/>
  <c r="D63" i="2"/>
  <c r="E63" i="2"/>
  <c r="F63" i="2"/>
  <c r="G63" i="2"/>
  <c r="H63" i="2"/>
  <c r="K63" i="2"/>
  <c r="Q63" i="2"/>
  <c r="AH63" i="2"/>
  <c r="AI63" i="2"/>
  <c r="BB63" i="2"/>
  <c r="I63" i="2" s="1"/>
  <c r="BC63" i="2"/>
  <c r="J63" i="2" s="1"/>
  <c r="BD63" i="2"/>
  <c r="L63" i="2" s="1"/>
  <c r="BE63" i="2"/>
  <c r="M63" i="2" s="1"/>
  <c r="BF63" i="2"/>
  <c r="N63" i="2" s="1"/>
  <c r="BG63" i="2"/>
  <c r="O63" i="2" s="1"/>
  <c r="BH63" i="2"/>
  <c r="P63" i="2" s="1"/>
  <c r="BI63" i="2"/>
  <c r="BJ63" i="2"/>
  <c r="R63" i="2" s="1"/>
  <c r="BK63" i="2"/>
  <c r="S63" i="2" s="1"/>
  <c r="BL63" i="2"/>
  <c r="T63" i="2" s="1"/>
  <c r="BM63" i="2"/>
  <c r="U63" i="2" s="1"/>
  <c r="BN63" i="2"/>
  <c r="V63" i="2" s="1"/>
  <c r="BO63" i="2"/>
  <c r="W63" i="2" s="1"/>
  <c r="BP63" i="2"/>
  <c r="X63" i="2" s="1"/>
  <c r="BQ63" i="2"/>
  <c r="Y63" i="2" s="1"/>
  <c r="BR63" i="2"/>
  <c r="Z63" i="2" s="1"/>
  <c r="BS63" i="2"/>
  <c r="AA63" i="2" s="1"/>
  <c r="BU63" i="2"/>
  <c r="AC63" i="2" s="1"/>
  <c r="BV63" i="2"/>
  <c r="AD63" i="2" s="1"/>
  <c r="BW63" i="2"/>
  <c r="AE63" i="2" s="1"/>
  <c r="BX63" i="2"/>
  <c r="AF63" i="2" s="1"/>
  <c r="B64" i="2"/>
  <c r="C64" i="2"/>
  <c r="D64" i="2"/>
  <c r="E64" i="2"/>
  <c r="F64" i="2"/>
  <c r="G64" i="2"/>
  <c r="H64" i="2"/>
  <c r="K64" i="2"/>
  <c r="AH64" i="2"/>
  <c r="AI64" i="2"/>
  <c r="BB64" i="2"/>
  <c r="I64" i="2" s="1"/>
  <c r="BC64" i="2"/>
  <c r="J64" i="2" s="1"/>
  <c r="BD64" i="2"/>
  <c r="L64" i="2" s="1"/>
  <c r="BE64" i="2"/>
  <c r="M64" i="2" s="1"/>
  <c r="BF64" i="2"/>
  <c r="N64" i="2" s="1"/>
  <c r="BG64" i="2"/>
  <c r="O64" i="2" s="1"/>
  <c r="BH64" i="2"/>
  <c r="P64" i="2" s="1"/>
  <c r="BI64" i="2"/>
  <c r="Q64" i="2" s="1"/>
  <c r="BJ64" i="2"/>
  <c r="R64" i="2" s="1"/>
  <c r="BK64" i="2"/>
  <c r="S64" i="2" s="1"/>
  <c r="BL64" i="2"/>
  <c r="T64" i="2" s="1"/>
  <c r="BM64" i="2"/>
  <c r="U64" i="2" s="1"/>
  <c r="BN64" i="2"/>
  <c r="V64" i="2" s="1"/>
  <c r="BO64" i="2"/>
  <c r="W64" i="2" s="1"/>
  <c r="BP64" i="2"/>
  <c r="X64" i="2" s="1"/>
  <c r="BQ64" i="2"/>
  <c r="Y64" i="2" s="1"/>
  <c r="BR64" i="2"/>
  <c r="Z64" i="2" s="1"/>
  <c r="BS64" i="2"/>
  <c r="AA64" i="2" s="1"/>
  <c r="BU64" i="2"/>
  <c r="AC64" i="2" s="1"/>
  <c r="BV64" i="2"/>
  <c r="AD64" i="2" s="1"/>
  <c r="BW64" i="2"/>
  <c r="AE64" i="2" s="1"/>
  <c r="BX64" i="2"/>
  <c r="AF64" i="2" s="1"/>
  <c r="B65" i="2"/>
  <c r="C65" i="2"/>
  <c r="D65" i="2"/>
  <c r="E65" i="2"/>
  <c r="F65" i="2"/>
  <c r="G65" i="2"/>
  <c r="H65" i="2"/>
  <c r="K65" i="2"/>
  <c r="AH65" i="2"/>
  <c r="AI65" i="2"/>
  <c r="BB65" i="2"/>
  <c r="I65" i="2" s="1"/>
  <c r="BC65" i="2"/>
  <c r="J65" i="2" s="1"/>
  <c r="BD65" i="2"/>
  <c r="L65" i="2" s="1"/>
  <c r="BE65" i="2"/>
  <c r="M65" i="2" s="1"/>
  <c r="BF65" i="2"/>
  <c r="N65" i="2" s="1"/>
  <c r="BG65" i="2"/>
  <c r="O65" i="2" s="1"/>
  <c r="BH65" i="2"/>
  <c r="P65" i="2" s="1"/>
  <c r="BI65" i="2"/>
  <c r="Q65" i="2" s="1"/>
  <c r="BJ65" i="2"/>
  <c r="R65" i="2" s="1"/>
  <c r="BK65" i="2"/>
  <c r="S65" i="2" s="1"/>
  <c r="BL65" i="2"/>
  <c r="T65" i="2" s="1"/>
  <c r="BM65" i="2"/>
  <c r="U65" i="2" s="1"/>
  <c r="BN65" i="2"/>
  <c r="V65" i="2" s="1"/>
  <c r="BO65" i="2"/>
  <c r="W65" i="2" s="1"/>
  <c r="BP65" i="2"/>
  <c r="X65" i="2" s="1"/>
  <c r="BQ65" i="2"/>
  <c r="Y65" i="2" s="1"/>
  <c r="BR65" i="2"/>
  <c r="Z65" i="2" s="1"/>
  <c r="BS65" i="2"/>
  <c r="AA65" i="2" s="1"/>
  <c r="BU65" i="2"/>
  <c r="AC65" i="2" s="1"/>
  <c r="BV65" i="2"/>
  <c r="AD65" i="2" s="1"/>
  <c r="BW65" i="2"/>
  <c r="AE65" i="2" s="1"/>
  <c r="BX65" i="2"/>
  <c r="AF65" i="2" s="1"/>
  <c r="B66" i="2"/>
  <c r="C66" i="2"/>
  <c r="D66" i="2"/>
  <c r="E66" i="2"/>
  <c r="F66" i="2"/>
  <c r="G66" i="2"/>
  <c r="H66" i="2"/>
  <c r="K66" i="2"/>
  <c r="AH66" i="2"/>
  <c r="AI66" i="2"/>
  <c r="BB66" i="2"/>
  <c r="I66" i="2" s="1"/>
  <c r="BC66" i="2"/>
  <c r="J66" i="2" s="1"/>
  <c r="BD66" i="2"/>
  <c r="L66" i="2" s="1"/>
  <c r="BE66" i="2"/>
  <c r="M66" i="2" s="1"/>
  <c r="BF66" i="2"/>
  <c r="N66" i="2" s="1"/>
  <c r="BG66" i="2"/>
  <c r="O66" i="2" s="1"/>
  <c r="BH66" i="2"/>
  <c r="P66" i="2" s="1"/>
  <c r="BI66" i="2"/>
  <c r="Q66" i="2" s="1"/>
  <c r="BJ66" i="2"/>
  <c r="R66" i="2" s="1"/>
  <c r="BK66" i="2"/>
  <c r="S66" i="2" s="1"/>
  <c r="BL66" i="2"/>
  <c r="T66" i="2" s="1"/>
  <c r="BM66" i="2"/>
  <c r="U66" i="2" s="1"/>
  <c r="BN66" i="2"/>
  <c r="V66" i="2" s="1"/>
  <c r="BO66" i="2"/>
  <c r="W66" i="2" s="1"/>
  <c r="BP66" i="2"/>
  <c r="X66" i="2" s="1"/>
  <c r="BQ66" i="2"/>
  <c r="Y66" i="2" s="1"/>
  <c r="BR66" i="2"/>
  <c r="Z66" i="2" s="1"/>
  <c r="BS66" i="2"/>
  <c r="AA66" i="2" s="1"/>
  <c r="BU66" i="2"/>
  <c r="AC66" i="2" s="1"/>
  <c r="BV66" i="2"/>
  <c r="AD66" i="2" s="1"/>
  <c r="BW66" i="2"/>
  <c r="AE66" i="2" s="1"/>
  <c r="BX66" i="2"/>
  <c r="AF66" i="2" s="1"/>
  <c r="B67" i="2"/>
  <c r="C67" i="2"/>
  <c r="D67" i="2"/>
  <c r="E67" i="2"/>
  <c r="F67" i="2"/>
  <c r="G67" i="2"/>
  <c r="H67" i="2"/>
  <c r="K67" i="2"/>
  <c r="AH67" i="2"/>
  <c r="AI67" i="2"/>
  <c r="BB67" i="2"/>
  <c r="I67" i="2" s="1"/>
  <c r="BC67" i="2"/>
  <c r="J67" i="2" s="1"/>
  <c r="BD67" i="2"/>
  <c r="L67" i="2" s="1"/>
  <c r="BE67" i="2"/>
  <c r="M67" i="2" s="1"/>
  <c r="BF67" i="2"/>
  <c r="N67" i="2" s="1"/>
  <c r="BG67" i="2"/>
  <c r="O67" i="2" s="1"/>
  <c r="BH67" i="2"/>
  <c r="P67" i="2" s="1"/>
  <c r="BI67" i="2"/>
  <c r="Q67" i="2" s="1"/>
  <c r="BJ67" i="2"/>
  <c r="R67" i="2" s="1"/>
  <c r="BK67" i="2"/>
  <c r="S67" i="2" s="1"/>
  <c r="BL67" i="2"/>
  <c r="T67" i="2" s="1"/>
  <c r="BM67" i="2"/>
  <c r="U67" i="2" s="1"/>
  <c r="BN67" i="2"/>
  <c r="V67" i="2" s="1"/>
  <c r="BO67" i="2"/>
  <c r="W67" i="2" s="1"/>
  <c r="BP67" i="2"/>
  <c r="X67" i="2" s="1"/>
  <c r="BQ67" i="2"/>
  <c r="Y67" i="2" s="1"/>
  <c r="BR67" i="2"/>
  <c r="Z67" i="2" s="1"/>
  <c r="BS67" i="2"/>
  <c r="AA67" i="2" s="1"/>
  <c r="BU67" i="2"/>
  <c r="AC67" i="2" s="1"/>
  <c r="BV67" i="2"/>
  <c r="AD67" i="2" s="1"/>
  <c r="BW67" i="2"/>
  <c r="AE67" i="2" s="1"/>
  <c r="BX67" i="2"/>
  <c r="AF67" i="2" s="1"/>
  <c r="B68" i="2"/>
  <c r="C68" i="2"/>
  <c r="D68" i="2"/>
  <c r="E68" i="2"/>
  <c r="F68" i="2"/>
  <c r="G68" i="2"/>
  <c r="H68" i="2"/>
  <c r="K68" i="2"/>
  <c r="AH68" i="2"/>
  <c r="AI68" i="2"/>
  <c r="BB68" i="2"/>
  <c r="I68" i="2" s="1"/>
  <c r="BC68" i="2"/>
  <c r="J68" i="2" s="1"/>
  <c r="BD68" i="2"/>
  <c r="L68" i="2" s="1"/>
  <c r="BE68" i="2"/>
  <c r="M68" i="2" s="1"/>
  <c r="BF68" i="2"/>
  <c r="N68" i="2" s="1"/>
  <c r="BG68" i="2"/>
  <c r="O68" i="2" s="1"/>
  <c r="BH68" i="2"/>
  <c r="P68" i="2" s="1"/>
  <c r="BI68" i="2"/>
  <c r="Q68" i="2" s="1"/>
  <c r="BJ68" i="2"/>
  <c r="R68" i="2" s="1"/>
  <c r="BK68" i="2"/>
  <c r="S68" i="2" s="1"/>
  <c r="BL68" i="2"/>
  <c r="T68" i="2" s="1"/>
  <c r="BM68" i="2"/>
  <c r="U68" i="2" s="1"/>
  <c r="BN68" i="2"/>
  <c r="V68" i="2" s="1"/>
  <c r="BO68" i="2"/>
  <c r="W68" i="2" s="1"/>
  <c r="BP68" i="2"/>
  <c r="X68" i="2" s="1"/>
  <c r="BQ68" i="2"/>
  <c r="Y68" i="2" s="1"/>
  <c r="BR68" i="2"/>
  <c r="Z68" i="2" s="1"/>
  <c r="BS68" i="2"/>
  <c r="AA68" i="2" s="1"/>
  <c r="BU68" i="2"/>
  <c r="AC68" i="2" s="1"/>
  <c r="BV68" i="2"/>
  <c r="AD68" i="2" s="1"/>
  <c r="BW68" i="2"/>
  <c r="AE68" i="2" s="1"/>
  <c r="BX68" i="2"/>
  <c r="AF68" i="2" s="1"/>
  <c r="B69" i="2"/>
  <c r="C69" i="2"/>
  <c r="D69" i="2"/>
  <c r="E69" i="2"/>
  <c r="F69" i="2"/>
  <c r="G69" i="2"/>
  <c r="H69" i="2"/>
  <c r="K69" i="2"/>
  <c r="AH69" i="2"/>
  <c r="AI69" i="2"/>
  <c r="BB69" i="2"/>
  <c r="I69" i="2" s="1"/>
  <c r="BC69" i="2"/>
  <c r="J69" i="2" s="1"/>
  <c r="BD69" i="2"/>
  <c r="L69" i="2" s="1"/>
  <c r="BE69" i="2"/>
  <c r="M69" i="2" s="1"/>
  <c r="BF69" i="2"/>
  <c r="N69" i="2" s="1"/>
  <c r="BG69" i="2"/>
  <c r="O69" i="2" s="1"/>
  <c r="BH69" i="2"/>
  <c r="P69" i="2" s="1"/>
  <c r="BI69" i="2"/>
  <c r="Q69" i="2" s="1"/>
  <c r="BJ69" i="2"/>
  <c r="R69" i="2" s="1"/>
  <c r="BK69" i="2"/>
  <c r="S69" i="2" s="1"/>
  <c r="BL69" i="2"/>
  <c r="T69" i="2" s="1"/>
  <c r="BM69" i="2"/>
  <c r="U69" i="2" s="1"/>
  <c r="BN69" i="2"/>
  <c r="V69" i="2" s="1"/>
  <c r="BO69" i="2"/>
  <c r="W69" i="2" s="1"/>
  <c r="BP69" i="2"/>
  <c r="X69" i="2" s="1"/>
  <c r="BQ69" i="2"/>
  <c r="Y69" i="2" s="1"/>
  <c r="BR69" i="2"/>
  <c r="Z69" i="2" s="1"/>
  <c r="BS69" i="2"/>
  <c r="AA69" i="2" s="1"/>
  <c r="BU69" i="2"/>
  <c r="AC69" i="2" s="1"/>
  <c r="BV69" i="2"/>
  <c r="AD69" i="2" s="1"/>
  <c r="BW69" i="2"/>
  <c r="AE69" i="2" s="1"/>
  <c r="BX69" i="2"/>
  <c r="AF69" i="2" s="1"/>
  <c r="B70" i="2"/>
  <c r="C70" i="2"/>
  <c r="D70" i="2"/>
  <c r="E70" i="2"/>
  <c r="F70" i="2"/>
  <c r="G70" i="2"/>
  <c r="H70" i="2"/>
  <c r="K70" i="2"/>
  <c r="AH70" i="2"/>
  <c r="AI70" i="2"/>
  <c r="BB70" i="2"/>
  <c r="I70" i="2" s="1"/>
  <c r="BC70" i="2"/>
  <c r="J70" i="2" s="1"/>
  <c r="BD70" i="2"/>
  <c r="L70" i="2" s="1"/>
  <c r="BE70" i="2"/>
  <c r="M70" i="2" s="1"/>
  <c r="BF70" i="2"/>
  <c r="N70" i="2" s="1"/>
  <c r="BG70" i="2"/>
  <c r="O70" i="2" s="1"/>
  <c r="BH70" i="2"/>
  <c r="P70" i="2" s="1"/>
  <c r="BI70" i="2"/>
  <c r="Q70" i="2" s="1"/>
  <c r="BJ70" i="2"/>
  <c r="R70" i="2" s="1"/>
  <c r="BK70" i="2"/>
  <c r="S70" i="2" s="1"/>
  <c r="BL70" i="2"/>
  <c r="T70" i="2" s="1"/>
  <c r="BM70" i="2"/>
  <c r="U70" i="2" s="1"/>
  <c r="BN70" i="2"/>
  <c r="V70" i="2" s="1"/>
  <c r="BO70" i="2"/>
  <c r="W70" i="2" s="1"/>
  <c r="BP70" i="2"/>
  <c r="X70" i="2" s="1"/>
  <c r="BQ70" i="2"/>
  <c r="Y70" i="2" s="1"/>
  <c r="BR70" i="2"/>
  <c r="Z70" i="2" s="1"/>
  <c r="BS70" i="2"/>
  <c r="AA70" i="2" s="1"/>
  <c r="BU70" i="2"/>
  <c r="AC70" i="2" s="1"/>
  <c r="BV70" i="2"/>
  <c r="AD70" i="2" s="1"/>
  <c r="BW70" i="2"/>
  <c r="AE70" i="2" s="1"/>
  <c r="BX70" i="2"/>
  <c r="AF70" i="2" s="1"/>
  <c r="B71" i="2"/>
  <c r="C71" i="2"/>
  <c r="D71" i="2"/>
  <c r="E71" i="2"/>
  <c r="F71" i="2"/>
  <c r="G71" i="2"/>
  <c r="H71" i="2"/>
  <c r="K71" i="2"/>
  <c r="AH71" i="2"/>
  <c r="AI71" i="2"/>
  <c r="BB71" i="2"/>
  <c r="I71" i="2" s="1"/>
  <c r="BC71" i="2"/>
  <c r="J71" i="2" s="1"/>
  <c r="BD71" i="2"/>
  <c r="L71" i="2" s="1"/>
  <c r="BE71" i="2"/>
  <c r="M71" i="2" s="1"/>
  <c r="BF71" i="2"/>
  <c r="N71" i="2" s="1"/>
  <c r="BG71" i="2"/>
  <c r="O71" i="2" s="1"/>
  <c r="BH71" i="2"/>
  <c r="P71" i="2" s="1"/>
  <c r="BI71" i="2"/>
  <c r="Q71" i="2" s="1"/>
  <c r="BJ71" i="2"/>
  <c r="R71" i="2" s="1"/>
  <c r="BK71" i="2"/>
  <c r="S71" i="2" s="1"/>
  <c r="BL71" i="2"/>
  <c r="T71" i="2" s="1"/>
  <c r="BM71" i="2"/>
  <c r="U71" i="2" s="1"/>
  <c r="BN71" i="2"/>
  <c r="V71" i="2" s="1"/>
  <c r="BO71" i="2"/>
  <c r="W71" i="2" s="1"/>
  <c r="BP71" i="2"/>
  <c r="X71" i="2" s="1"/>
  <c r="BQ71" i="2"/>
  <c r="Y71" i="2" s="1"/>
  <c r="BR71" i="2"/>
  <c r="Z71" i="2" s="1"/>
  <c r="BS71" i="2"/>
  <c r="AA71" i="2" s="1"/>
  <c r="BU71" i="2"/>
  <c r="AC71" i="2" s="1"/>
  <c r="BV71" i="2"/>
  <c r="AD71" i="2" s="1"/>
  <c r="BW71" i="2"/>
  <c r="AE71" i="2" s="1"/>
  <c r="BX71" i="2"/>
  <c r="AF71" i="2" s="1"/>
  <c r="B72" i="2"/>
  <c r="C72" i="2"/>
  <c r="D72" i="2"/>
  <c r="E72" i="2"/>
  <c r="F72" i="2"/>
  <c r="G72" i="2"/>
  <c r="H72" i="2"/>
  <c r="K72" i="2"/>
  <c r="AH72" i="2"/>
  <c r="AI72" i="2"/>
  <c r="BB72" i="2"/>
  <c r="I72" i="2" s="1"/>
  <c r="BC72" i="2"/>
  <c r="J72" i="2" s="1"/>
  <c r="BD72" i="2"/>
  <c r="L72" i="2" s="1"/>
  <c r="BE72" i="2"/>
  <c r="M72" i="2" s="1"/>
  <c r="BF72" i="2"/>
  <c r="N72" i="2" s="1"/>
  <c r="BG72" i="2"/>
  <c r="O72" i="2" s="1"/>
  <c r="BH72" i="2"/>
  <c r="P72" i="2" s="1"/>
  <c r="BI72" i="2"/>
  <c r="Q72" i="2" s="1"/>
  <c r="BJ72" i="2"/>
  <c r="R72" i="2" s="1"/>
  <c r="BK72" i="2"/>
  <c r="S72" i="2" s="1"/>
  <c r="BL72" i="2"/>
  <c r="T72" i="2" s="1"/>
  <c r="BM72" i="2"/>
  <c r="U72" i="2" s="1"/>
  <c r="BN72" i="2"/>
  <c r="V72" i="2" s="1"/>
  <c r="BO72" i="2"/>
  <c r="W72" i="2" s="1"/>
  <c r="BP72" i="2"/>
  <c r="X72" i="2" s="1"/>
  <c r="BQ72" i="2"/>
  <c r="Y72" i="2" s="1"/>
  <c r="BR72" i="2"/>
  <c r="Z72" i="2" s="1"/>
  <c r="BS72" i="2"/>
  <c r="AA72" i="2" s="1"/>
  <c r="BU72" i="2"/>
  <c r="AC72" i="2" s="1"/>
  <c r="BV72" i="2"/>
  <c r="AD72" i="2" s="1"/>
  <c r="BW72" i="2"/>
  <c r="AE72" i="2" s="1"/>
  <c r="BX72" i="2"/>
  <c r="AF72" i="2" s="1"/>
  <c r="B73" i="2"/>
  <c r="C73" i="2"/>
  <c r="D73" i="2"/>
  <c r="E73" i="2"/>
  <c r="F73" i="2"/>
  <c r="G73" i="2"/>
  <c r="H73" i="2"/>
  <c r="K73" i="2"/>
  <c r="AH73" i="2"/>
  <c r="AI73" i="2"/>
  <c r="BB73" i="2"/>
  <c r="I73" i="2" s="1"/>
  <c r="BC73" i="2"/>
  <c r="J73" i="2" s="1"/>
  <c r="BD73" i="2"/>
  <c r="L73" i="2" s="1"/>
  <c r="BE73" i="2"/>
  <c r="M73" i="2" s="1"/>
  <c r="BF73" i="2"/>
  <c r="N73" i="2" s="1"/>
  <c r="BG73" i="2"/>
  <c r="O73" i="2" s="1"/>
  <c r="BH73" i="2"/>
  <c r="P73" i="2" s="1"/>
  <c r="BI73" i="2"/>
  <c r="Q73" i="2" s="1"/>
  <c r="BJ73" i="2"/>
  <c r="R73" i="2" s="1"/>
  <c r="BK73" i="2"/>
  <c r="S73" i="2" s="1"/>
  <c r="BL73" i="2"/>
  <c r="T73" i="2" s="1"/>
  <c r="BM73" i="2"/>
  <c r="U73" i="2" s="1"/>
  <c r="BN73" i="2"/>
  <c r="V73" i="2" s="1"/>
  <c r="BO73" i="2"/>
  <c r="W73" i="2" s="1"/>
  <c r="BP73" i="2"/>
  <c r="X73" i="2" s="1"/>
  <c r="BQ73" i="2"/>
  <c r="Y73" i="2" s="1"/>
  <c r="BR73" i="2"/>
  <c r="Z73" i="2" s="1"/>
  <c r="BS73" i="2"/>
  <c r="AA73" i="2" s="1"/>
  <c r="BU73" i="2"/>
  <c r="AC73" i="2" s="1"/>
  <c r="BV73" i="2"/>
  <c r="AD73" i="2" s="1"/>
  <c r="BW73" i="2"/>
  <c r="AE73" i="2" s="1"/>
  <c r="BX73" i="2"/>
  <c r="AF73" i="2" s="1"/>
  <c r="B74" i="2"/>
  <c r="C74" i="2"/>
  <c r="D74" i="2"/>
  <c r="E74" i="2"/>
  <c r="F74" i="2"/>
  <c r="G74" i="2"/>
  <c r="H74" i="2"/>
  <c r="K74" i="2"/>
  <c r="AH74" i="2"/>
  <c r="AI74" i="2"/>
  <c r="BB74" i="2"/>
  <c r="I74" i="2" s="1"/>
  <c r="BC74" i="2"/>
  <c r="J74" i="2" s="1"/>
  <c r="BD74" i="2"/>
  <c r="L74" i="2" s="1"/>
  <c r="BE74" i="2"/>
  <c r="M74" i="2" s="1"/>
  <c r="BF74" i="2"/>
  <c r="N74" i="2" s="1"/>
  <c r="BG74" i="2"/>
  <c r="O74" i="2" s="1"/>
  <c r="BH74" i="2"/>
  <c r="P74" i="2" s="1"/>
  <c r="BI74" i="2"/>
  <c r="Q74" i="2" s="1"/>
  <c r="BJ74" i="2"/>
  <c r="R74" i="2" s="1"/>
  <c r="BK74" i="2"/>
  <c r="S74" i="2" s="1"/>
  <c r="BL74" i="2"/>
  <c r="T74" i="2" s="1"/>
  <c r="BM74" i="2"/>
  <c r="U74" i="2" s="1"/>
  <c r="BN74" i="2"/>
  <c r="V74" i="2" s="1"/>
  <c r="BO74" i="2"/>
  <c r="W74" i="2" s="1"/>
  <c r="BP74" i="2"/>
  <c r="X74" i="2" s="1"/>
  <c r="BQ74" i="2"/>
  <c r="Y74" i="2" s="1"/>
  <c r="BR74" i="2"/>
  <c r="Z74" i="2" s="1"/>
  <c r="BS74" i="2"/>
  <c r="AA74" i="2" s="1"/>
  <c r="BU74" i="2"/>
  <c r="AC74" i="2" s="1"/>
  <c r="BV74" i="2"/>
  <c r="AD74" i="2" s="1"/>
  <c r="BW74" i="2"/>
  <c r="AE74" i="2" s="1"/>
  <c r="BX74" i="2"/>
  <c r="AF74" i="2" s="1"/>
  <c r="B75" i="2"/>
  <c r="C75" i="2"/>
  <c r="D75" i="2"/>
  <c r="E75" i="2"/>
  <c r="F75" i="2"/>
  <c r="G75" i="2"/>
  <c r="H75" i="2"/>
  <c r="K75" i="2"/>
  <c r="R75" i="2"/>
  <c r="AH75" i="2"/>
  <c r="AI75" i="2"/>
  <c r="BB75" i="2"/>
  <c r="I75" i="2" s="1"/>
  <c r="BC75" i="2"/>
  <c r="J75" i="2" s="1"/>
  <c r="BD75" i="2"/>
  <c r="L75" i="2" s="1"/>
  <c r="BE75" i="2"/>
  <c r="M75" i="2" s="1"/>
  <c r="BF75" i="2"/>
  <c r="N75" i="2" s="1"/>
  <c r="BG75" i="2"/>
  <c r="O75" i="2" s="1"/>
  <c r="BH75" i="2"/>
  <c r="P75" i="2" s="1"/>
  <c r="BI75" i="2"/>
  <c r="Q75" i="2" s="1"/>
  <c r="BJ75" i="2"/>
  <c r="BK75" i="2"/>
  <c r="S75" i="2" s="1"/>
  <c r="BL75" i="2"/>
  <c r="T75" i="2" s="1"/>
  <c r="BM75" i="2"/>
  <c r="U75" i="2" s="1"/>
  <c r="BN75" i="2"/>
  <c r="V75" i="2" s="1"/>
  <c r="BO75" i="2"/>
  <c r="W75" i="2" s="1"/>
  <c r="BP75" i="2"/>
  <c r="X75" i="2" s="1"/>
  <c r="BQ75" i="2"/>
  <c r="Y75" i="2" s="1"/>
  <c r="BR75" i="2"/>
  <c r="Z75" i="2" s="1"/>
  <c r="BS75" i="2"/>
  <c r="AA75" i="2" s="1"/>
  <c r="BU75" i="2"/>
  <c r="AC75" i="2" s="1"/>
  <c r="BV75" i="2"/>
  <c r="AD75" i="2" s="1"/>
  <c r="BW75" i="2"/>
  <c r="AE75" i="2" s="1"/>
  <c r="BX75" i="2"/>
  <c r="AF75" i="2" s="1"/>
  <c r="B76" i="2"/>
  <c r="C76" i="2"/>
  <c r="D76" i="2"/>
  <c r="E76" i="2"/>
  <c r="F76" i="2"/>
  <c r="G76" i="2"/>
  <c r="H76" i="2"/>
  <c r="K76" i="2"/>
  <c r="AH76" i="2"/>
  <c r="AI76" i="2"/>
  <c r="BB76" i="2"/>
  <c r="I76" i="2" s="1"/>
  <c r="BC76" i="2"/>
  <c r="J76" i="2" s="1"/>
  <c r="BD76" i="2"/>
  <c r="L76" i="2" s="1"/>
  <c r="BE76" i="2"/>
  <c r="M76" i="2" s="1"/>
  <c r="BF76" i="2"/>
  <c r="N76" i="2" s="1"/>
  <c r="BG76" i="2"/>
  <c r="O76" i="2" s="1"/>
  <c r="BH76" i="2"/>
  <c r="P76" i="2" s="1"/>
  <c r="BI76" i="2"/>
  <c r="Q76" i="2" s="1"/>
  <c r="BJ76" i="2"/>
  <c r="R76" i="2" s="1"/>
  <c r="BK76" i="2"/>
  <c r="S76" i="2" s="1"/>
  <c r="BL76" i="2"/>
  <c r="T76" i="2" s="1"/>
  <c r="BM76" i="2"/>
  <c r="U76" i="2" s="1"/>
  <c r="BN76" i="2"/>
  <c r="V76" i="2" s="1"/>
  <c r="BO76" i="2"/>
  <c r="W76" i="2" s="1"/>
  <c r="BP76" i="2"/>
  <c r="X76" i="2" s="1"/>
  <c r="BQ76" i="2"/>
  <c r="Y76" i="2" s="1"/>
  <c r="BR76" i="2"/>
  <c r="Z76" i="2" s="1"/>
  <c r="BS76" i="2"/>
  <c r="AA76" i="2" s="1"/>
  <c r="BU76" i="2"/>
  <c r="AC76" i="2" s="1"/>
  <c r="BV76" i="2"/>
  <c r="AD76" i="2" s="1"/>
  <c r="BW76" i="2"/>
  <c r="AE76" i="2" s="1"/>
  <c r="BX76" i="2"/>
  <c r="AF76" i="2" s="1"/>
  <c r="B3" i="3" l="1"/>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I76" i="16" l="1"/>
  <c r="H76" i="16"/>
  <c r="G76" i="16"/>
  <c r="F76" i="16"/>
  <c r="E76" i="16"/>
  <c r="D76" i="16"/>
  <c r="C76" i="16"/>
  <c r="I75" i="16"/>
  <c r="H75" i="16"/>
  <c r="G75" i="16"/>
  <c r="F75" i="16"/>
  <c r="E75" i="16"/>
  <c r="D75" i="16"/>
  <c r="C75" i="16"/>
  <c r="I74" i="16"/>
  <c r="H74" i="16"/>
  <c r="G74" i="16"/>
  <c r="F74" i="16"/>
  <c r="E74" i="16"/>
  <c r="D74" i="16"/>
  <c r="C74" i="16"/>
  <c r="I73" i="16"/>
  <c r="H73" i="16"/>
  <c r="G73" i="16"/>
  <c r="F73" i="16"/>
  <c r="E73" i="16"/>
  <c r="D73" i="16"/>
  <c r="C73" i="16"/>
  <c r="I72" i="16"/>
  <c r="H72" i="16"/>
  <c r="G72" i="16"/>
  <c r="F72" i="16"/>
  <c r="E72" i="16"/>
  <c r="D72" i="16"/>
  <c r="C72" i="16"/>
  <c r="I71" i="16"/>
  <c r="H71" i="16"/>
  <c r="G71" i="16"/>
  <c r="F71" i="16"/>
  <c r="E71" i="16"/>
  <c r="D71" i="16"/>
  <c r="C71" i="16"/>
  <c r="I70" i="16"/>
  <c r="H70" i="16"/>
  <c r="G70" i="16"/>
  <c r="F70" i="16"/>
  <c r="E70" i="16"/>
  <c r="D70" i="16"/>
  <c r="C70" i="16"/>
  <c r="I69" i="16"/>
  <c r="H69" i="16"/>
  <c r="G69" i="16"/>
  <c r="F69" i="16"/>
  <c r="E69" i="16"/>
  <c r="D69" i="16"/>
  <c r="C69" i="16"/>
  <c r="I68" i="16"/>
  <c r="H68" i="16"/>
  <c r="G68" i="16"/>
  <c r="F68" i="16"/>
  <c r="E68" i="16"/>
  <c r="D68" i="16"/>
  <c r="C68" i="16"/>
  <c r="I67" i="16"/>
  <c r="H67" i="16"/>
  <c r="G67" i="16"/>
  <c r="F67" i="16"/>
  <c r="E67" i="16"/>
  <c r="D67" i="16"/>
  <c r="C67" i="16"/>
  <c r="I66" i="16"/>
  <c r="H66" i="16"/>
  <c r="G66" i="16"/>
  <c r="F66" i="16"/>
  <c r="E66" i="16"/>
  <c r="D66" i="16"/>
  <c r="C66" i="16"/>
  <c r="I65" i="16"/>
  <c r="H65" i="16"/>
  <c r="G65" i="16"/>
  <c r="F65" i="16"/>
  <c r="E65" i="16"/>
  <c r="D65" i="16"/>
  <c r="C65" i="16"/>
  <c r="I64" i="16"/>
  <c r="H64" i="16"/>
  <c r="G64" i="16"/>
  <c r="F64" i="16"/>
  <c r="E64" i="16"/>
  <c r="D64" i="16"/>
  <c r="C64" i="16"/>
  <c r="I63" i="16"/>
  <c r="H63" i="16"/>
  <c r="G63" i="16"/>
  <c r="F63" i="16"/>
  <c r="E63" i="16"/>
  <c r="D63" i="16"/>
  <c r="C63" i="16"/>
  <c r="I62" i="16"/>
  <c r="H62" i="16"/>
  <c r="G62" i="16"/>
  <c r="F62" i="16"/>
  <c r="E62" i="16"/>
  <c r="D62" i="16"/>
  <c r="C62" i="16"/>
  <c r="I61" i="16"/>
  <c r="H61" i="16"/>
  <c r="G61" i="16"/>
  <c r="F61" i="16"/>
  <c r="E61" i="16"/>
  <c r="D61" i="16"/>
  <c r="C61" i="16"/>
  <c r="I60" i="16"/>
  <c r="H60" i="16"/>
  <c r="G60" i="16"/>
  <c r="F60" i="16"/>
  <c r="E60" i="16"/>
  <c r="D60" i="16"/>
  <c r="C60" i="16"/>
  <c r="I59" i="16"/>
  <c r="H59" i="16"/>
  <c r="G59" i="16"/>
  <c r="F59" i="16"/>
  <c r="E59" i="16"/>
  <c r="D59" i="16"/>
  <c r="C59" i="16"/>
  <c r="I58" i="16"/>
  <c r="H58" i="16"/>
  <c r="G58" i="16"/>
  <c r="F58" i="16"/>
  <c r="E58" i="16"/>
  <c r="D58" i="16"/>
  <c r="C58" i="16"/>
  <c r="I57" i="16"/>
  <c r="H57" i="16"/>
  <c r="G57" i="16"/>
  <c r="F57" i="16"/>
  <c r="E57" i="16"/>
  <c r="D57" i="16"/>
  <c r="C57" i="16"/>
  <c r="I56" i="16"/>
  <c r="H56" i="16"/>
  <c r="G56" i="16"/>
  <c r="F56" i="16"/>
  <c r="E56" i="16"/>
  <c r="D56" i="16"/>
  <c r="C56" i="16"/>
  <c r="I55" i="16"/>
  <c r="H55" i="16"/>
  <c r="G55" i="16"/>
  <c r="F55" i="16"/>
  <c r="E55" i="16"/>
  <c r="D55" i="16"/>
  <c r="C55" i="16"/>
  <c r="I54" i="16"/>
  <c r="H54" i="16"/>
  <c r="G54" i="16"/>
  <c r="F54" i="16"/>
  <c r="E54" i="16"/>
  <c r="D54" i="16"/>
  <c r="C54" i="16"/>
  <c r="I53" i="16"/>
  <c r="H53" i="16"/>
  <c r="G53" i="16"/>
  <c r="F53" i="16"/>
  <c r="E53" i="16"/>
  <c r="D53" i="16"/>
  <c r="C53" i="16"/>
  <c r="I52" i="16"/>
  <c r="H52" i="16"/>
  <c r="G52" i="16"/>
  <c r="F52" i="16"/>
  <c r="E52" i="16"/>
  <c r="D52" i="16"/>
  <c r="C52" i="16"/>
  <c r="I51" i="16"/>
  <c r="H51" i="16"/>
  <c r="G51" i="16"/>
  <c r="F51" i="16"/>
  <c r="E51" i="16"/>
  <c r="D51" i="16"/>
  <c r="C51" i="16"/>
  <c r="I50" i="16"/>
  <c r="H50" i="16"/>
  <c r="G50" i="16"/>
  <c r="F50" i="16"/>
  <c r="E50" i="16"/>
  <c r="D50" i="16"/>
  <c r="C50" i="16"/>
  <c r="I49" i="16"/>
  <c r="H49" i="16"/>
  <c r="G49" i="16"/>
  <c r="F49" i="16"/>
  <c r="E49" i="16"/>
  <c r="D49" i="16"/>
  <c r="C49" i="16"/>
  <c r="I48" i="16"/>
  <c r="H48" i="16"/>
  <c r="G48" i="16"/>
  <c r="F48" i="16"/>
  <c r="E48" i="16"/>
  <c r="D48" i="16"/>
  <c r="C48" i="16"/>
  <c r="I47" i="16"/>
  <c r="H47" i="16"/>
  <c r="G47" i="16"/>
  <c r="F47" i="16"/>
  <c r="E47" i="16"/>
  <c r="D47" i="16"/>
  <c r="C47" i="16"/>
  <c r="I46" i="16"/>
  <c r="H46" i="16"/>
  <c r="G46" i="16"/>
  <c r="F46" i="16"/>
  <c r="E46" i="16"/>
  <c r="D46" i="16"/>
  <c r="C46" i="16"/>
  <c r="I45" i="16"/>
  <c r="H45" i="16"/>
  <c r="G45" i="16"/>
  <c r="F45" i="16"/>
  <c r="E45" i="16"/>
  <c r="D45" i="16"/>
  <c r="C45" i="16"/>
  <c r="I44" i="16"/>
  <c r="H44" i="16"/>
  <c r="G44" i="16"/>
  <c r="F44" i="16"/>
  <c r="E44" i="16"/>
  <c r="D44" i="16"/>
  <c r="C44" i="16"/>
  <c r="I43" i="16"/>
  <c r="H43" i="16"/>
  <c r="G43" i="16"/>
  <c r="F43" i="16"/>
  <c r="E43" i="16"/>
  <c r="D43" i="16"/>
  <c r="C43" i="16"/>
  <c r="I42" i="16"/>
  <c r="H42" i="16"/>
  <c r="G42" i="16"/>
  <c r="F42" i="16"/>
  <c r="E42" i="16"/>
  <c r="D42" i="16"/>
  <c r="C42" i="16"/>
  <c r="I41" i="16"/>
  <c r="H41" i="16"/>
  <c r="G41" i="16"/>
  <c r="F41" i="16"/>
  <c r="E41" i="16"/>
  <c r="D41" i="16"/>
  <c r="C41" i="16"/>
  <c r="I40" i="16"/>
  <c r="H40" i="16"/>
  <c r="G40" i="16"/>
  <c r="F40" i="16"/>
  <c r="E40" i="16"/>
  <c r="D40" i="16"/>
  <c r="C40" i="16"/>
  <c r="I39" i="16"/>
  <c r="H39" i="16"/>
  <c r="G39" i="16"/>
  <c r="F39" i="16"/>
  <c r="E39" i="16"/>
  <c r="D39" i="16"/>
  <c r="C39" i="16"/>
  <c r="I38" i="16"/>
  <c r="H38" i="16"/>
  <c r="G38" i="16"/>
  <c r="F38" i="16"/>
  <c r="E38" i="16"/>
  <c r="D38" i="16"/>
  <c r="C38" i="16"/>
  <c r="I37" i="16"/>
  <c r="H37" i="16"/>
  <c r="G37" i="16"/>
  <c r="F37" i="16"/>
  <c r="E37" i="16"/>
  <c r="D37" i="16"/>
  <c r="C37" i="16"/>
  <c r="I36" i="16"/>
  <c r="H36" i="16"/>
  <c r="G36" i="16"/>
  <c r="F36" i="16"/>
  <c r="E36" i="16"/>
  <c r="D36" i="16"/>
  <c r="C36" i="16"/>
  <c r="I35" i="16"/>
  <c r="H35" i="16"/>
  <c r="G35" i="16"/>
  <c r="F35" i="16"/>
  <c r="E35" i="16"/>
  <c r="D35" i="16"/>
  <c r="C35" i="16"/>
  <c r="I34" i="16"/>
  <c r="H34" i="16"/>
  <c r="G34" i="16"/>
  <c r="F34" i="16"/>
  <c r="E34" i="16"/>
  <c r="D34" i="16"/>
  <c r="C34" i="16"/>
  <c r="I33" i="16"/>
  <c r="H33" i="16"/>
  <c r="G33" i="16"/>
  <c r="F33" i="16"/>
  <c r="E33" i="16"/>
  <c r="D33" i="16"/>
  <c r="C33" i="16"/>
  <c r="I32" i="16"/>
  <c r="H32" i="16"/>
  <c r="G32" i="16"/>
  <c r="F32" i="16"/>
  <c r="E32" i="16"/>
  <c r="D32" i="16"/>
  <c r="C32" i="16"/>
  <c r="I31" i="16"/>
  <c r="H31" i="16"/>
  <c r="G31" i="16"/>
  <c r="F31" i="16"/>
  <c r="E31" i="16"/>
  <c r="D31" i="16"/>
  <c r="C31" i="16"/>
  <c r="I30" i="16"/>
  <c r="H30" i="16"/>
  <c r="G30" i="16"/>
  <c r="F30" i="16"/>
  <c r="E30" i="16"/>
  <c r="D30" i="16"/>
  <c r="C30" i="16"/>
  <c r="I29" i="16"/>
  <c r="H29" i="16"/>
  <c r="G29" i="16"/>
  <c r="F29" i="16"/>
  <c r="E29" i="16"/>
  <c r="D29" i="16"/>
  <c r="C29" i="16"/>
  <c r="I28" i="16"/>
  <c r="H28" i="16"/>
  <c r="G28" i="16"/>
  <c r="F28" i="16"/>
  <c r="E28" i="16"/>
  <c r="D28" i="16"/>
  <c r="C28" i="16"/>
  <c r="I27" i="16"/>
  <c r="H27" i="16"/>
  <c r="G27" i="16"/>
  <c r="F27" i="16"/>
  <c r="E27" i="16"/>
  <c r="D27" i="16"/>
  <c r="C27" i="16"/>
  <c r="I26" i="16"/>
  <c r="H26" i="16"/>
  <c r="G26" i="16"/>
  <c r="F26" i="16"/>
  <c r="E26" i="16"/>
  <c r="D26" i="16"/>
  <c r="C26" i="16"/>
  <c r="I25" i="16"/>
  <c r="H25" i="16"/>
  <c r="G25" i="16"/>
  <c r="F25" i="16"/>
  <c r="E25" i="16"/>
  <c r="D25" i="16"/>
  <c r="C25" i="16"/>
  <c r="I24" i="16"/>
  <c r="H24" i="16"/>
  <c r="G24" i="16"/>
  <c r="F24" i="16"/>
  <c r="E24" i="16"/>
  <c r="D24" i="16"/>
  <c r="C24" i="16"/>
  <c r="I23" i="16"/>
  <c r="H23" i="16"/>
  <c r="G23" i="16"/>
  <c r="F23" i="16"/>
  <c r="E23" i="16"/>
  <c r="D23" i="16"/>
  <c r="C23" i="16"/>
  <c r="I22" i="16"/>
  <c r="H22" i="16"/>
  <c r="G22" i="16"/>
  <c r="F22" i="16"/>
  <c r="E22" i="16"/>
  <c r="D22" i="16"/>
  <c r="C22" i="16"/>
  <c r="I21" i="16"/>
  <c r="H21" i="16"/>
  <c r="G21" i="16"/>
  <c r="F21" i="16"/>
  <c r="E21" i="16"/>
  <c r="D21" i="16"/>
  <c r="C21" i="16"/>
  <c r="I20" i="16"/>
  <c r="H20" i="16"/>
  <c r="G20" i="16"/>
  <c r="F20" i="16"/>
  <c r="E20" i="16"/>
  <c r="D20" i="16"/>
  <c r="C20" i="16"/>
  <c r="I19" i="16"/>
  <c r="H19" i="16"/>
  <c r="G19" i="16"/>
  <c r="F19" i="16"/>
  <c r="E19" i="16"/>
  <c r="D19" i="16"/>
  <c r="C19" i="16"/>
  <c r="I18" i="16"/>
  <c r="H18" i="16"/>
  <c r="G18" i="16"/>
  <c r="F18" i="16"/>
  <c r="E18" i="16"/>
  <c r="D18" i="16"/>
  <c r="C18" i="16"/>
  <c r="I17" i="16"/>
  <c r="H17" i="16"/>
  <c r="G17" i="16"/>
  <c r="F17" i="16"/>
  <c r="E17" i="16"/>
  <c r="D17" i="16"/>
  <c r="C17" i="16"/>
  <c r="I16" i="16"/>
  <c r="H16" i="16"/>
  <c r="G16" i="16"/>
  <c r="F16" i="16"/>
  <c r="E16" i="16"/>
  <c r="D16" i="16"/>
  <c r="C16" i="16"/>
  <c r="I15" i="16"/>
  <c r="H15" i="16"/>
  <c r="G15" i="16"/>
  <c r="F15" i="16"/>
  <c r="E15" i="16"/>
  <c r="D15" i="16"/>
  <c r="C15" i="16"/>
  <c r="I14" i="16"/>
  <c r="H14" i="16"/>
  <c r="G14" i="16"/>
  <c r="F14" i="16"/>
  <c r="E14" i="16"/>
  <c r="D14" i="16"/>
  <c r="C14" i="16"/>
  <c r="I13" i="16"/>
  <c r="H13" i="16"/>
  <c r="G13" i="16"/>
  <c r="F13" i="16"/>
  <c r="E13" i="16"/>
  <c r="D13" i="16"/>
  <c r="C13" i="16"/>
  <c r="I12" i="16"/>
  <c r="H12" i="16"/>
  <c r="G12" i="16"/>
  <c r="F12" i="16"/>
  <c r="E12" i="16"/>
  <c r="D12" i="16"/>
  <c r="C12" i="16"/>
  <c r="I11" i="16"/>
  <c r="H11" i="16"/>
  <c r="G11" i="16"/>
  <c r="F11" i="16"/>
  <c r="E11" i="16"/>
  <c r="D11" i="16"/>
  <c r="C11" i="16"/>
  <c r="I10" i="16"/>
  <c r="H10" i="16"/>
  <c r="G10" i="16"/>
  <c r="F10" i="16"/>
  <c r="E10" i="16"/>
  <c r="D10" i="16"/>
  <c r="C10" i="16"/>
  <c r="I9" i="16"/>
  <c r="H9" i="16"/>
  <c r="G9" i="16"/>
  <c r="F9" i="16"/>
  <c r="E9" i="16"/>
  <c r="D9" i="16"/>
  <c r="C9" i="16"/>
  <c r="I8" i="16"/>
  <c r="H8" i="16"/>
  <c r="G8" i="16"/>
  <c r="F8" i="16"/>
  <c r="E8" i="16"/>
  <c r="D8" i="16"/>
  <c r="C8" i="16"/>
  <c r="I7" i="16"/>
  <c r="H7" i="16"/>
  <c r="G7" i="16"/>
  <c r="F7" i="16"/>
  <c r="E7" i="16"/>
  <c r="D7" i="16"/>
  <c r="C7" i="16"/>
  <c r="I6" i="16"/>
  <c r="H6" i="16"/>
  <c r="G6" i="16"/>
  <c r="F6" i="16"/>
  <c r="E6" i="16"/>
  <c r="D6" i="16"/>
  <c r="C6" i="16"/>
  <c r="I5" i="16"/>
  <c r="H5" i="16"/>
  <c r="G5" i="16"/>
  <c r="F5" i="16"/>
  <c r="E5" i="16"/>
  <c r="D5" i="16"/>
  <c r="C5" i="16"/>
  <c r="I4" i="16"/>
  <c r="H4" i="16"/>
  <c r="G4" i="16"/>
  <c r="F4" i="16"/>
  <c r="E4" i="16"/>
  <c r="D4" i="16"/>
  <c r="C4" i="16"/>
  <c r="I3" i="16"/>
  <c r="H3" i="16"/>
  <c r="G3" i="16"/>
  <c r="F3" i="16"/>
  <c r="E3" i="16"/>
  <c r="D3" i="16"/>
  <c r="C3" i="16"/>
  <c r="I2" i="16"/>
  <c r="H2" i="16"/>
  <c r="G2" i="16"/>
  <c r="F2" i="16"/>
  <c r="E2" i="16"/>
  <c r="D2" i="16"/>
  <c r="C2" i="16"/>
  <c r="P1" i="16"/>
  <c r="O1" i="16"/>
  <c r="N1" i="16"/>
  <c r="J1" i="16"/>
  <c r="AC76" i="9"/>
  <c r="AB76" i="9"/>
  <c r="AC75" i="9"/>
  <c r="AB75" i="9"/>
  <c r="AC74" i="9"/>
  <c r="AB74" i="9"/>
  <c r="AC73" i="9"/>
  <c r="AB73" i="9"/>
  <c r="AC72" i="9"/>
  <c r="AB72" i="9"/>
  <c r="AC71" i="9"/>
  <c r="AB71" i="9"/>
  <c r="AC70" i="9"/>
  <c r="AB70" i="9"/>
  <c r="AC69" i="9"/>
  <c r="AB69" i="9"/>
  <c r="AC68" i="9"/>
  <c r="AB68" i="9"/>
  <c r="AC67" i="9"/>
  <c r="AB67" i="9"/>
  <c r="AC66" i="9"/>
  <c r="AB66" i="9"/>
  <c r="AC65" i="9"/>
  <c r="AB65" i="9"/>
  <c r="AC64" i="9"/>
  <c r="AB64" i="9"/>
  <c r="AC63" i="9"/>
  <c r="AB63" i="9"/>
  <c r="AC62" i="9"/>
  <c r="AB62" i="9"/>
  <c r="AC61" i="9"/>
  <c r="AB61" i="9"/>
  <c r="AC60" i="9"/>
  <c r="AB60" i="9"/>
  <c r="AC59" i="9"/>
  <c r="AB59" i="9"/>
  <c r="AC58" i="9"/>
  <c r="AB58" i="9"/>
  <c r="AC57" i="9"/>
  <c r="AB57" i="9"/>
  <c r="AC56" i="9"/>
  <c r="AB56" i="9"/>
  <c r="AC55" i="9"/>
  <c r="AB55" i="9"/>
  <c r="AC54" i="9"/>
  <c r="AB54" i="9"/>
  <c r="AC53" i="9"/>
  <c r="AB53" i="9"/>
  <c r="AC52" i="9"/>
  <c r="AB52" i="9"/>
  <c r="AC51" i="9"/>
  <c r="AB51" i="9"/>
  <c r="AC50" i="9"/>
  <c r="AB50" i="9"/>
  <c r="AC49" i="9"/>
  <c r="AB49" i="9"/>
  <c r="AC48" i="9"/>
  <c r="AB48" i="9"/>
  <c r="AC47" i="9"/>
  <c r="AB47" i="9"/>
  <c r="AC46" i="9"/>
  <c r="AB46" i="9"/>
  <c r="AC45" i="9"/>
  <c r="AB45" i="9"/>
  <c r="AC44" i="9"/>
  <c r="AB44" i="9"/>
  <c r="AC43" i="9"/>
  <c r="AB43" i="9"/>
  <c r="AC42" i="9"/>
  <c r="AB42" i="9"/>
  <c r="AC41" i="9"/>
  <c r="AB41" i="9"/>
  <c r="AC40" i="9"/>
  <c r="AB40" i="9"/>
  <c r="AC39" i="9"/>
  <c r="AB39" i="9"/>
  <c r="AC38" i="9"/>
  <c r="AB38" i="9"/>
  <c r="AC37" i="9"/>
  <c r="AB37" i="9"/>
  <c r="AC36" i="9"/>
  <c r="AB36" i="9"/>
  <c r="AC35" i="9"/>
  <c r="AB35" i="9"/>
  <c r="AC34" i="9"/>
  <c r="AB34" i="9"/>
  <c r="AC33" i="9"/>
  <c r="AB33" i="9"/>
  <c r="AC32" i="9"/>
  <c r="AB32" i="9"/>
  <c r="AC31" i="9"/>
  <c r="AB31" i="9"/>
  <c r="AC30" i="9"/>
  <c r="AB30" i="9"/>
  <c r="AC29" i="9"/>
  <c r="AB29" i="9"/>
  <c r="AC28" i="9"/>
  <c r="AB28" i="9"/>
  <c r="AC27" i="9"/>
  <c r="AB27" i="9"/>
  <c r="AC26" i="9"/>
  <c r="AB26" i="9"/>
  <c r="AC25" i="9"/>
  <c r="AB25" i="9"/>
  <c r="AC24" i="9"/>
  <c r="AB24" i="9"/>
  <c r="AC23" i="9"/>
  <c r="AB23" i="9"/>
  <c r="AC22" i="9"/>
  <c r="AB22" i="9"/>
  <c r="AC21" i="9"/>
  <c r="AB21" i="9"/>
  <c r="AC20" i="9"/>
  <c r="AB20" i="9"/>
  <c r="AC19" i="9"/>
  <c r="AB19" i="9"/>
  <c r="AC18" i="9"/>
  <c r="AB18" i="9"/>
  <c r="AC17" i="9"/>
  <c r="AB17" i="9"/>
  <c r="AC16" i="9"/>
  <c r="AB16" i="9"/>
  <c r="AC15" i="9"/>
  <c r="AB15" i="9"/>
  <c r="AC14" i="9"/>
  <c r="AB14" i="9"/>
  <c r="AC13" i="9"/>
  <c r="AB13" i="9"/>
  <c r="AC12" i="9"/>
  <c r="AB12" i="9"/>
  <c r="AC11" i="9"/>
  <c r="AB11" i="9"/>
  <c r="AC10" i="9"/>
  <c r="AB10" i="9"/>
  <c r="AC9" i="9"/>
  <c r="AB9" i="9"/>
  <c r="AC8" i="9"/>
  <c r="AB8" i="9"/>
  <c r="AC7" i="9"/>
  <c r="AB7" i="9"/>
  <c r="AC6" i="9"/>
  <c r="AB6" i="9"/>
  <c r="AC5" i="9"/>
  <c r="AB5" i="9"/>
  <c r="AC4" i="9"/>
  <c r="AB4" i="9"/>
  <c r="AC3" i="9"/>
  <c r="AB3" i="9"/>
  <c r="AC2" i="9"/>
  <c r="Q2" i="16" s="1"/>
  <c r="AB2" i="9"/>
  <c r="P2" i="16" s="1"/>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O2" i="16" s="1"/>
  <c r="AS76" i="5"/>
  <c r="AS75" i="5"/>
  <c r="AS74" i="5"/>
  <c r="AS73" i="5"/>
  <c r="AS72" i="5"/>
  <c r="AS71" i="5"/>
  <c r="AS70" i="5"/>
  <c r="AS69" i="5"/>
  <c r="AS68" i="5"/>
  <c r="AS67" i="5"/>
  <c r="AS66" i="5"/>
  <c r="AS65" i="5"/>
  <c r="AS64" i="5"/>
  <c r="AS63" i="5"/>
  <c r="AS62" i="5"/>
  <c r="AS61" i="5"/>
  <c r="AS60" i="5"/>
  <c r="AS59" i="5"/>
  <c r="AS58" i="5"/>
  <c r="AS57" i="5"/>
  <c r="AS56" i="5"/>
  <c r="AS55" i="5"/>
  <c r="AS54" i="5"/>
  <c r="AS53" i="5"/>
  <c r="AS52" i="5"/>
  <c r="AS51" i="5"/>
  <c r="AS50" i="5"/>
  <c r="AS49" i="5"/>
  <c r="AS48" i="5"/>
  <c r="AS47" i="5"/>
  <c r="AS46" i="5"/>
  <c r="AS45" i="5"/>
  <c r="AS44" i="5"/>
  <c r="AS43" i="5"/>
  <c r="AS42" i="5"/>
  <c r="AS41" i="5"/>
  <c r="AS40" i="5"/>
  <c r="AS39" i="5"/>
  <c r="AS38" i="5"/>
  <c r="AS37" i="5"/>
  <c r="AS36" i="5"/>
  <c r="AS35" i="5"/>
  <c r="AS34" i="5"/>
  <c r="AS33" i="5"/>
  <c r="AS32" i="5"/>
  <c r="AS31" i="5"/>
  <c r="AS30" i="5"/>
  <c r="AS29" i="5"/>
  <c r="AS28" i="5"/>
  <c r="AS27" i="5"/>
  <c r="AS26" i="5"/>
  <c r="AS25" i="5"/>
  <c r="AS24" i="5"/>
  <c r="AS23" i="5"/>
  <c r="AS22" i="5"/>
  <c r="AS21" i="5"/>
  <c r="AS20" i="5"/>
  <c r="AS19" i="5"/>
  <c r="AS18" i="5"/>
  <c r="AS17" i="5"/>
  <c r="AS16" i="5"/>
  <c r="AS15" i="5"/>
  <c r="AS14" i="5"/>
  <c r="AS13" i="5"/>
  <c r="AS12" i="5"/>
  <c r="AS11" i="5"/>
  <c r="AS10" i="5"/>
  <c r="AS9" i="5"/>
  <c r="AS8" i="5"/>
  <c r="AS7" i="5"/>
  <c r="AS6" i="5"/>
  <c r="AS5" i="5"/>
  <c r="AS4" i="5"/>
  <c r="AS3" i="5"/>
  <c r="AS2" i="5"/>
  <c r="N2" i="16" s="1"/>
  <c r="AT76" i="4"/>
  <c r="AT75" i="4"/>
  <c r="AT74" i="4"/>
  <c r="AT73" i="4"/>
  <c r="AT72" i="4"/>
  <c r="AT71" i="4"/>
  <c r="AT70" i="4"/>
  <c r="AT69" i="4"/>
  <c r="AT68" i="4"/>
  <c r="AT67" i="4"/>
  <c r="AT66" i="4"/>
  <c r="AT65" i="4"/>
  <c r="AT64" i="4"/>
  <c r="AT63" i="4"/>
  <c r="AT62" i="4"/>
  <c r="AT61" i="4"/>
  <c r="AT60" i="4"/>
  <c r="AT59" i="4"/>
  <c r="AT58" i="4"/>
  <c r="AT57" i="4"/>
  <c r="AT56" i="4"/>
  <c r="AT55" i="4"/>
  <c r="AT54" i="4"/>
  <c r="AT53" i="4"/>
  <c r="AT52" i="4"/>
  <c r="AT51" i="4"/>
  <c r="AT50" i="4"/>
  <c r="AT49" i="4"/>
  <c r="AT48" i="4"/>
  <c r="AT47" i="4"/>
  <c r="AT46" i="4"/>
  <c r="AT45" i="4"/>
  <c r="AT44" i="4"/>
  <c r="AT43" i="4"/>
  <c r="AT42" i="4"/>
  <c r="AT41" i="4"/>
  <c r="AT40" i="4"/>
  <c r="AT39" i="4"/>
  <c r="AT38" i="4"/>
  <c r="AT37" i="4"/>
  <c r="AT36" i="4"/>
  <c r="AT35" i="4"/>
  <c r="AT34" i="4"/>
  <c r="AT33" i="4"/>
  <c r="AT32" i="4"/>
  <c r="AT31" i="4"/>
  <c r="AT30" i="4"/>
  <c r="AT29" i="4"/>
  <c r="AT28" i="4"/>
  <c r="AT27" i="4"/>
  <c r="AT26" i="4"/>
  <c r="AT25" i="4"/>
  <c r="AT24" i="4"/>
  <c r="AT23" i="4"/>
  <c r="AT22" i="4"/>
  <c r="AT21" i="4"/>
  <c r="AT20" i="4"/>
  <c r="AT19" i="4"/>
  <c r="AT18" i="4"/>
  <c r="AT17" i="4"/>
  <c r="AT16" i="4"/>
  <c r="AT15" i="4"/>
  <c r="AT14" i="4"/>
  <c r="AT13" i="4"/>
  <c r="AT12" i="4"/>
  <c r="AT11" i="4"/>
  <c r="AT10" i="4"/>
  <c r="AT9" i="4"/>
  <c r="AT8" i="4"/>
  <c r="AT7" i="4"/>
  <c r="AT6" i="4"/>
  <c r="AT5" i="4"/>
  <c r="AT4" i="4"/>
  <c r="AT3" i="4"/>
  <c r="AS76" i="4"/>
  <c r="AS75" i="4"/>
  <c r="AS74" i="4"/>
  <c r="AS73" i="4"/>
  <c r="AS72" i="4"/>
  <c r="AS71" i="4"/>
  <c r="AS70" i="4"/>
  <c r="AS69" i="4"/>
  <c r="AS68" i="4"/>
  <c r="AS67" i="4"/>
  <c r="AS66" i="4"/>
  <c r="AS65" i="4"/>
  <c r="AS64" i="4"/>
  <c r="AS63" i="4"/>
  <c r="AS62" i="4"/>
  <c r="AS61" i="4"/>
  <c r="AS60" i="4"/>
  <c r="AS59" i="4"/>
  <c r="AS58" i="4"/>
  <c r="AS57" i="4"/>
  <c r="AS56" i="4"/>
  <c r="AS55" i="4"/>
  <c r="AS54" i="4"/>
  <c r="AS53" i="4"/>
  <c r="AS52" i="4"/>
  <c r="AS51" i="4"/>
  <c r="AS50" i="4"/>
  <c r="AS49" i="4"/>
  <c r="AS48" i="4"/>
  <c r="AS47" i="4"/>
  <c r="AS46" i="4"/>
  <c r="AS45" i="4"/>
  <c r="AS44" i="4"/>
  <c r="AS43" i="4"/>
  <c r="AS42" i="4"/>
  <c r="AS41" i="4"/>
  <c r="AS40" i="4"/>
  <c r="AS39" i="4"/>
  <c r="AS38" i="4"/>
  <c r="AS37" i="4"/>
  <c r="AS36" i="4"/>
  <c r="AS35" i="4"/>
  <c r="AS34" i="4"/>
  <c r="AS33" i="4"/>
  <c r="AS32" i="4"/>
  <c r="AS31" i="4"/>
  <c r="AS30" i="4"/>
  <c r="AS29" i="4"/>
  <c r="AS28" i="4"/>
  <c r="AS27" i="4"/>
  <c r="AS26" i="4"/>
  <c r="AS25" i="4"/>
  <c r="AS24" i="4"/>
  <c r="AS23" i="4"/>
  <c r="AS22" i="4"/>
  <c r="AS21" i="4"/>
  <c r="AS20" i="4"/>
  <c r="AS19" i="4"/>
  <c r="AS18" i="4"/>
  <c r="AS17" i="4"/>
  <c r="AS16" i="4"/>
  <c r="AS15" i="4"/>
  <c r="AS14" i="4"/>
  <c r="AS13" i="4"/>
  <c r="AS12" i="4"/>
  <c r="AS11" i="4"/>
  <c r="AS10" i="4"/>
  <c r="AS9" i="4"/>
  <c r="AS8" i="4"/>
  <c r="AS7" i="4"/>
  <c r="AS6" i="4"/>
  <c r="AS5" i="4"/>
  <c r="AS4" i="4"/>
  <c r="AS3" i="4"/>
  <c r="AR76" i="4"/>
  <c r="AR75" i="4"/>
  <c r="AR74" i="4"/>
  <c r="AR73" i="4"/>
  <c r="AR72" i="4"/>
  <c r="AR71" i="4"/>
  <c r="AR70" i="4"/>
  <c r="AR69" i="4"/>
  <c r="AR68" i="4"/>
  <c r="AR67" i="4"/>
  <c r="AR66" i="4"/>
  <c r="AR65" i="4"/>
  <c r="AR64" i="4"/>
  <c r="AR63" i="4"/>
  <c r="AR62" i="4"/>
  <c r="AR61" i="4"/>
  <c r="AR60" i="4"/>
  <c r="AR59" i="4"/>
  <c r="AR58" i="4"/>
  <c r="AR57" i="4"/>
  <c r="AR56" i="4"/>
  <c r="AR55" i="4"/>
  <c r="AR54" i="4"/>
  <c r="AR53" i="4"/>
  <c r="AR52" i="4"/>
  <c r="AR51" i="4"/>
  <c r="AR50" i="4"/>
  <c r="AR49" i="4"/>
  <c r="AR48" i="4"/>
  <c r="AR47" i="4"/>
  <c r="AR46" i="4"/>
  <c r="AR45" i="4"/>
  <c r="AR44" i="4"/>
  <c r="AR43" i="4"/>
  <c r="AR42" i="4"/>
  <c r="AR41" i="4"/>
  <c r="AR40" i="4"/>
  <c r="AR39" i="4"/>
  <c r="AR38" i="4"/>
  <c r="AR37" i="4"/>
  <c r="AR36" i="4"/>
  <c r="AR35" i="4"/>
  <c r="AR34" i="4"/>
  <c r="AR33" i="4"/>
  <c r="AR32" i="4"/>
  <c r="AR31" i="4"/>
  <c r="AR30" i="4"/>
  <c r="AR29" i="4"/>
  <c r="AR28" i="4"/>
  <c r="AR27" i="4"/>
  <c r="AR26" i="4"/>
  <c r="AR25" i="4"/>
  <c r="AR24" i="4"/>
  <c r="AR23" i="4"/>
  <c r="AR22" i="4"/>
  <c r="AR21" i="4"/>
  <c r="AR20" i="4"/>
  <c r="AR19" i="4"/>
  <c r="AR18" i="4"/>
  <c r="AR17" i="4"/>
  <c r="AR16" i="4"/>
  <c r="AR15" i="4"/>
  <c r="AR14" i="4"/>
  <c r="AR13" i="4"/>
  <c r="AR12" i="4"/>
  <c r="AR11" i="4"/>
  <c r="AR10" i="4"/>
  <c r="AR9" i="4"/>
  <c r="AR8" i="4"/>
  <c r="AR7" i="4"/>
  <c r="AR6" i="4"/>
  <c r="AR5" i="4"/>
  <c r="AR4" i="4"/>
  <c r="AR3" i="4"/>
  <c r="AQ3" i="4"/>
  <c r="AQ4" i="4"/>
  <c r="AQ5" i="4"/>
  <c r="AQ6" i="4"/>
  <c r="AQ7" i="4"/>
  <c r="AQ8" i="4"/>
  <c r="AQ9" i="4"/>
  <c r="AQ10" i="4"/>
  <c r="AQ11" i="4"/>
  <c r="AQ12" i="4"/>
  <c r="AQ13" i="4"/>
  <c r="AQ14" i="4"/>
  <c r="AQ15" i="4"/>
  <c r="AQ16" i="4"/>
  <c r="AQ17" i="4"/>
  <c r="AQ18" i="4"/>
  <c r="AQ19" i="4"/>
  <c r="AQ20" i="4"/>
  <c r="AQ21" i="4"/>
  <c r="AQ22" i="4"/>
  <c r="AQ23" i="4"/>
  <c r="AQ24" i="4"/>
  <c r="AQ25" i="4"/>
  <c r="AQ26" i="4"/>
  <c r="AQ27" i="4"/>
  <c r="AQ28" i="4"/>
  <c r="AQ29" i="4"/>
  <c r="AQ30" i="4"/>
  <c r="AQ31" i="4"/>
  <c r="AQ32" i="4"/>
  <c r="AQ33" i="4"/>
  <c r="AQ34" i="4"/>
  <c r="AQ35" i="4"/>
  <c r="AQ36" i="4"/>
  <c r="AQ37" i="4"/>
  <c r="AQ38" i="4"/>
  <c r="AQ39" i="4"/>
  <c r="AQ40" i="4"/>
  <c r="AQ41" i="4"/>
  <c r="AQ42" i="4"/>
  <c r="AQ43" i="4"/>
  <c r="AQ44" i="4"/>
  <c r="AQ45" i="4"/>
  <c r="AQ46" i="4"/>
  <c r="AQ47" i="4"/>
  <c r="AQ48" i="4"/>
  <c r="AQ49" i="4"/>
  <c r="AQ50" i="4"/>
  <c r="AQ51" i="4"/>
  <c r="AQ52" i="4"/>
  <c r="AQ53" i="4"/>
  <c r="AQ54" i="4"/>
  <c r="AQ55" i="4"/>
  <c r="AQ56" i="4"/>
  <c r="AQ57" i="4"/>
  <c r="AQ58" i="4"/>
  <c r="AQ59" i="4"/>
  <c r="AQ60" i="4"/>
  <c r="AQ61" i="4"/>
  <c r="AQ62" i="4"/>
  <c r="AQ63" i="4"/>
  <c r="AQ64" i="4"/>
  <c r="AQ65" i="4"/>
  <c r="AQ66" i="4"/>
  <c r="AQ67" i="4"/>
  <c r="AQ68" i="4"/>
  <c r="AQ69" i="4"/>
  <c r="AQ70" i="4"/>
  <c r="AQ71" i="4"/>
  <c r="AQ72" i="4"/>
  <c r="AQ73" i="4"/>
  <c r="AQ74" i="4"/>
  <c r="AQ75" i="4"/>
  <c r="AQ76" i="4"/>
  <c r="AT2" i="4"/>
  <c r="M2" i="16" s="1"/>
  <c r="AS2" i="4"/>
  <c r="L2" i="16" s="1"/>
  <c r="AR2" i="4"/>
  <c r="K2" i="16" s="1"/>
  <c r="AQ2" i="4"/>
  <c r="J2" i="16" s="1"/>
  <c r="Q16" i="16" l="1"/>
  <c r="N18" i="16"/>
  <c r="J75" i="16"/>
  <c r="J27" i="16"/>
  <c r="K21" i="16"/>
  <c r="K61" i="16"/>
  <c r="J54" i="16"/>
  <c r="J30" i="16"/>
  <c r="J6" i="16"/>
  <c r="K10" i="16"/>
  <c r="K34" i="16"/>
  <c r="K58" i="16"/>
  <c r="J69" i="16"/>
  <c r="J53" i="16"/>
  <c r="J37" i="16"/>
  <c r="J21" i="16"/>
  <c r="J13" i="16"/>
  <c r="K11" i="16"/>
  <c r="K27" i="16"/>
  <c r="K43" i="16"/>
  <c r="K59" i="16"/>
  <c r="K75" i="16"/>
  <c r="L12" i="16"/>
  <c r="L28" i="16"/>
  <c r="L44" i="16"/>
  <c r="L60" i="16"/>
  <c r="L76" i="16"/>
  <c r="M5" i="16"/>
  <c r="M21" i="16"/>
  <c r="M37" i="16"/>
  <c r="M53" i="16"/>
  <c r="M69" i="16"/>
  <c r="N5" i="16"/>
  <c r="N21" i="16"/>
  <c r="N37" i="16"/>
  <c r="N53" i="16"/>
  <c r="N69" i="16"/>
  <c r="O5" i="16"/>
  <c r="O21" i="16"/>
  <c r="O37" i="16"/>
  <c r="O53" i="16"/>
  <c r="O69" i="16"/>
  <c r="J76" i="16"/>
  <c r="J68" i="16"/>
  <c r="J60" i="16"/>
  <c r="J52" i="16"/>
  <c r="J44" i="16"/>
  <c r="J36" i="16"/>
  <c r="J28" i="16"/>
  <c r="J20" i="16"/>
  <c r="J12" i="16"/>
  <c r="J4" i="16"/>
  <c r="K4" i="16"/>
  <c r="K12" i="16"/>
  <c r="K20" i="16"/>
  <c r="K28" i="16"/>
  <c r="K36" i="16"/>
  <c r="K44" i="16"/>
  <c r="K52" i="16"/>
  <c r="K60" i="16"/>
  <c r="K68" i="16"/>
  <c r="K76" i="16"/>
  <c r="L5" i="16"/>
  <c r="L13" i="16"/>
  <c r="L21" i="16"/>
  <c r="L29" i="16"/>
  <c r="J59" i="16"/>
  <c r="K13" i="16"/>
  <c r="K53" i="16"/>
  <c r="J66" i="16"/>
  <c r="J42" i="16"/>
  <c r="J26" i="16"/>
  <c r="K6" i="16"/>
  <c r="K22" i="16"/>
  <c r="K38" i="16"/>
  <c r="K54" i="16"/>
  <c r="K70" i="16"/>
  <c r="J73" i="16"/>
  <c r="J65" i="16"/>
  <c r="J57" i="16"/>
  <c r="J49" i="16"/>
  <c r="J41" i="16"/>
  <c r="J33" i="16"/>
  <c r="J25" i="16"/>
  <c r="J17" i="16"/>
  <c r="J9" i="16"/>
  <c r="K7" i="16"/>
  <c r="K15" i="16"/>
  <c r="K23" i="16"/>
  <c r="K31" i="16"/>
  <c r="K39" i="16"/>
  <c r="K47" i="16"/>
  <c r="K55" i="16"/>
  <c r="K63" i="16"/>
  <c r="K71" i="16"/>
  <c r="L8" i="16"/>
  <c r="L16" i="16"/>
  <c r="L24" i="16"/>
  <c r="L32" i="16"/>
  <c r="L40" i="16"/>
  <c r="L48" i="16"/>
  <c r="L43" i="16"/>
  <c r="J67" i="16"/>
  <c r="J19" i="16"/>
  <c r="K37" i="16"/>
  <c r="J58" i="16"/>
  <c r="J34" i="16"/>
  <c r="J18" i="16"/>
  <c r="K14" i="16"/>
  <c r="K30" i="16"/>
  <c r="K46" i="16"/>
  <c r="K62" i="16"/>
  <c r="J72" i="16"/>
  <c r="J64" i="16"/>
  <c r="J56" i="16"/>
  <c r="J48" i="16"/>
  <c r="J40" i="16"/>
  <c r="J32" i="16"/>
  <c r="J24" i="16"/>
  <c r="J16" i="16"/>
  <c r="J8" i="16"/>
  <c r="K8" i="16"/>
  <c r="K16" i="16"/>
  <c r="K24" i="16"/>
  <c r="K32" i="16"/>
  <c r="K40" i="16"/>
  <c r="K48" i="16"/>
  <c r="K56" i="16"/>
  <c r="K64" i="16"/>
  <c r="K72" i="16"/>
  <c r="L9" i="16"/>
  <c r="L17" i="16"/>
  <c r="L25" i="16"/>
  <c r="L33" i="16"/>
  <c r="J43" i="16"/>
  <c r="J3" i="16"/>
  <c r="K5" i="16"/>
  <c r="K45" i="16"/>
  <c r="J74" i="16"/>
  <c r="J50" i="16"/>
  <c r="J10" i="16"/>
  <c r="J71" i="16"/>
  <c r="J63" i="16"/>
  <c r="J55" i="16"/>
  <c r="J47" i="16"/>
  <c r="J39" i="16"/>
  <c r="J31" i="16"/>
  <c r="J23" i="16"/>
  <c r="J15" i="16"/>
  <c r="J7" i="16"/>
  <c r="K9" i="16"/>
  <c r="K17" i="16"/>
  <c r="K25" i="16"/>
  <c r="K33" i="16"/>
  <c r="K41" i="16"/>
  <c r="K49" i="16"/>
  <c r="K57" i="16"/>
  <c r="K65" i="16"/>
  <c r="K73" i="16"/>
  <c r="L10" i="16"/>
  <c r="L18" i="16"/>
  <c r="L26" i="16"/>
  <c r="L34" i="16"/>
  <c r="L42" i="16"/>
  <c r="L50" i="16"/>
  <c r="L58" i="16"/>
  <c r="L66" i="16"/>
  <c r="L74" i="16"/>
  <c r="J35" i="16"/>
  <c r="J62" i="16"/>
  <c r="J38" i="16"/>
  <c r="J22" i="16"/>
  <c r="K26" i="16"/>
  <c r="K50" i="16"/>
  <c r="K74" i="16"/>
  <c r="L3" i="16"/>
  <c r="L11" i="16"/>
  <c r="L19" i="16"/>
  <c r="L27" i="16"/>
  <c r="L35" i="16"/>
  <c r="L51" i="16"/>
  <c r="L59" i="16"/>
  <c r="L67" i="16"/>
  <c r="L75" i="16"/>
  <c r="M4" i="16"/>
  <c r="M12" i="16"/>
  <c r="M20" i="16"/>
  <c r="M28" i="16"/>
  <c r="M36" i="16"/>
  <c r="M44" i="16"/>
  <c r="M52" i="16"/>
  <c r="M60" i="16"/>
  <c r="M68" i="16"/>
  <c r="M76" i="16"/>
  <c r="N4" i="16"/>
  <c r="N12" i="16"/>
  <c r="N20" i="16"/>
  <c r="N28" i="16"/>
  <c r="N36" i="16"/>
  <c r="N44" i="16"/>
  <c r="N52" i="16"/>
  <c r="N60" i="16"/>
  <c r="N68" i="16"/>
  <c r="N76" i="16"/>
  <c r="O4" i="16"/>
  <c r="O12" i="16"/>
  <c r="O20" i="16"/>
  <c r="O28" i="16"/>
  <c r="O36" i="16"/>
  <c r="O44" i="16"/>
  <c r="O52" i="16"/>
  <c r="O60" i="16"/>
  <c r="O68" i="16"/>
  <c r="O76" i="16"/>
  <c r="P5" i="16"/>
  <c r="P9" i="16"/>
  <c r="P13" i="16"/>
  <c r="P17" i="16"/>
  <c r="P21" i="16"/>
  <c r="P25" i="16"/>
  <c r="P29" i="16"/>
  <c r="P33" i="16"/>
  <c r="P37" i="16"/>
  <c r="P41" i="16"/>
  <c r="P45" i="16"/>
  <c r="P49" i="16"/>
  <c r="P53" i="16"/>
  <c r="P57" i="16"/>
  <c r="P61" i="16"/>
  <c r="P65" i="16"/>
  <c r="P69" i="16"/>
  <c r="P73" i="16"/>
  <c r="J51" i="16"/>
  <c r="J11" i="16"/>
  <c r="K29" i="16"/>
  <c r="K69" i="16"/>
  <c r="J70" i="16"/>
  <c r="J46" i="16"/>
  <c r="J14" i="16"/>
  <c r="K18" i="16"/>
  <c r="K42" i="16"/>
  <c r="K66" i="16"/>
  <c r="J61" i="16"/>
  <c r="J45" i="16"/>
  <c r="J29" i="16"/>
  <c r="J5" i="16"/>
  <c r="K3" i="16"/>
  <c r="K19" i="16"/>
  <c r="K35" i="16"/>
  <c r="K51" i="16"/>
  <c r="K67" i="16"/>
  <c r="L4" i="16"/>
  <c r="L20" i="16"/>
  <c r="L36" i="16"/>
  <c r="L52" i="16"/>
  <c r="L68" i="16"/>
  <c r="M13" i="16"/>
  <c r="M29" i="16"/>
  <c r="M45" i="16"/>
  <c r="M61" i="16"/>
  <c r="N13" i="16"/>
  <c r="N29" i="16"/>
  <c r="N45" i="16"/>
  <c r="N61" i="16"/>
  <c r="O13" i="16"/>
  <c r="O29" i="16"/>
  <c r="O45" i="16"/>
  <c r="O61" i="16"/>
  <c r="Q5" i="16"/>
  <c r="Q9" i="16"/>
  <c r="Q13" i="16"/>
  <c r="Q17" i="16"/>
  <c r="Q21" i="16"/>
  <c r="Q25" i="16"/>
  <c r="Q29" i="16"/>
  <c r="Q33" i="16"/>
  <c r="Q37" i="16"/>
  <c r="Q41" i="16"/>
  <c r="Q45" i="16"/>
  <c r="Q49" i="16"/>
  <c r="Q53" i="16"/>
  <c r="Q57" i="16"/>
  <c r="Q61" i="16"/>
  <c r="Q65" i="16"/>
  <c r="Q69" i="16"/>
  <c r="Q73" i="16"/>
  <c r="L37" i="16"/>
  <c r="L45" i="16"/>
  <c r="L53" i="16"/>
  <c r="L61" i="16"/>
  <c r="L69" i="16"/>
  <c r="M6" i="16"/>
  <c r="M14" i="16"/>
  <c r="M22" i="16"/>
  <c r="M30" i="16"/>
  <c r="M38" i="16"/>
  <c r="M46" i="16"/>
  <c r="M54" i="16"/>
  <c r="M62" i="16"/>
  <c r="M70" i="16"/>
  <c r="N6" i="16"/>
  <c r="N14" i="16"/>
  <c r="N22" i="16"/>
  <c r="N30" i="16"/>
  <c r="N38" i="16"/>
  <c r="N46" i="16"/>
  <c r="N54" i="16"/>
  <c r="N62" i="16"/>
  <c r="N70" i="16"/>
  <c r="O6" i="16"/>
  <c r="O14" i="16"/>
  <c r="O22" i="16"/>
  <c r="O30" i="16"/>
  <c r="O38" i="16"/>
  <c r="O46" i="16"/>
  <c r="O54" i="16"/>
  <c r="O62" i="16"/>
  <c r="O70" i="16"/>
  <c r="P6" i="16"/>
  <c r="P10" i="16"/>
  <c r="P14" i="16"/>
  <c r="P18" i="16"/>
  <c r="P22" i="16"/>
  <c r="P26" i="16"/>
  <c r="P30" i="16"/>
  <c r="P34" i="16"/>
  <c r="P38" i="16"/>
  <c r="P42" i="16"/>
  <c r="P46" i="16"/>
  <c r="P50" i="16"/>
  <c r="P54" i="16"/>
  <c r="P58" i="16"/>
  <c r="P62" i="16"/>
  <c r="P66" i="16"/>
  <c r="P70" i="16"/>
  <c r="P74" i="16"/>
  <c r="L6" i="16"/>
  <c r="L14" i="16"/>
  <c r="L22" i="16"/>
  <c r="L30" i="16"/>
  <c r="L38" i="16"/>
  <c r="L46" i="16"/>
  <c r="L54" i="16"/>
  <c r="L62" i="16"/>
  <c r="L70" i="16"/>
  <c r="M7" i="16"/>
  <c r="M15" i="16"/>
  <c r="M23" i="16"/>
  <c r="M31" i="16"/>
  <c r="M39" i="16"/>
  <c r="M47" i="16"/>
  <c r="M55" i="16"/>
  <c r="M63" i="16"/>
  <c r="M71" i="16"/>
  <c r="N7" i="16"/>
  <c r="N15" i="16"/>
  <c r="N23" i="16"/>
  <c r="N31" i="16"/>
  <c r="N39" i="16"/>
  <c r="N47" i="16"/>
  <c r="N55" i="16"/>
  <c r="N63" i="16"/>
  <c r="N71" i="16"/>
  <c r="O7" i="16"/>
  <c r="O15" i="16"/>
  <c r="O23" i="16"/>
  <c r="O31" i="16"/>
  <c r="O39" i="16"/>
  <c r="O47" i="16"/>
  <c r="O55" i="16"/>
  <c r="O63" i="16"/>
  <c r="O71" i="16"/>
  <c r="Q6" i="16"/>
  <c r="Q10" i="16"/>
  <c r="Q14" i="16"/>
  <c r="Q18" i="16"/>
  <c r="Q22" i="16"/>
  <c r="Q26" i="16"/>
  <c r="Q30" i="16"/>
  <c r="Q34" i="16"/>
  <c r="Q38" i="16"/>
  <c r="Q42" i="16"/>
  <c r="Q46" i="16"/>
  <c r="Q50" i="16"/>
  <c r="Q54" i="16"/>
  <c r="Q58" i="16"/>
  <c r="Q62" i="16"/>
  <c r="Q66" i="16"/>
  <c r="Q70" i="16"/>
  <c r="Q74" i="16"/>
  <c r="L7" i="16"/>
  <c r="L15" i="16"/>
  <c r="L23" i="16"/>
  <c r="L31" i="16"/>
  <c r="L39" i="16"/>
  <c r="L47" i="16"/>
  <c r="L55" i="16"/>
  <c r="L63" i="16"/>
  <c r="L71" i="16"/>
  <c r="M8" i="16"/>
  <c r="M16" i="16"/>
  <c r="M24" i="16"/>
  <c r="M32" i="16"/>
  <c r="M40" i="16"/>
  <c r="M48" i="16"/>
  <c r="M56" i="16"/>
  <c r="M64" i="16"/>
  <c r="M72" i="16"/>
  <c r="N8" i="16"/>
  <c r="N16" i="16"/>
  <c r="N24" i="16"/>
  <c r="N32" i="16"/>
  <c r="N40" i="16"/>
  <c r="N48" i="16"/>
  <c r="N56" i="16"/>
  <c r="N64" i="16"/>
  <c r="N72" i="16"/>
  <c r="O8" i="16"/>
  <c r="O16" i="16"/>
  <c r="O24" i="16"/>
  <c r="O32" i="16"/>
  <c r="O40" i="16"/>
  <c r="O48" i="16"/>
  <c r="O56" i="16"/>
  <c r="O64" i="16"/>
  <c r="O72" i="16"/>
  <c r="P3" i="16"/>
  <c r="P7" i="16"/>
  <c r="P11" i="16"/>
  <c r="P15" i="16"/>
  <c r="P19" i="16"/>
  <c r="P27" i="16"/>
  <c r="P31" i="16"/>
  <c r="P35" i="16"/>
  <c r="P39" i="16"/>
  <c r="P43" i="16"/>
  <c r="P47" i="16"/>
  <c r="P51" i="16"/>
  <c r="P55" i="16"/>
  <c r="P59" i="16"/>
  <c r="P63" i="16"/>
  <c r="P67" i="16"/>
  <c r="P71" i="16"/>
  <c r="P75" i="16"/>
  <c r="L56" i="16"/>
  <c r="L64" i="16"/>
  <c r="L72" i="16"/>
  <c r="M9" i="16"/>
  <c r="M17" i="16"/>
  <c r="M25" i="16"/>
  <c r="M33" i="16"/>
  <c r="M41" i="16"/>
  <c r="M49" i="16"/>
  <c r="M57" i="16"/>
  <c r="M65" i="16"/>
  <c r="M73" i="16"/>
  <c r="N9" i="16"/>
  <c r="N17" i="16"/>
  <c r="N25" i="16"/>
  <c r="N33" i="16"/>
  <c r="N41" i="16"/>
  <c r="N49" i="16"/>
  <c r="N57" i="16"/>
  <c r="N65" i="16"/>
  <c r="N73" i="16"/>
  <c r="O9" i="16"/>
  <c r="O17" i="16"/>
  <c r="O25" i="16"/>
  <c r="O33" i="16"/>
  <c r="O41" i="16"/>
  <c r="O49" i="16"/>
  <c r="O57" i="16"/>
  <c r="O65" i="16"/>
  <c r="O73" i="16"/>
  <c r="Q3" i="16"/>
  <c r="Q7" i="16"/>
  <c r="Q11" i="16"/>
  <c r="Q15" i="16"/>
  <c r="Q19" i="16"/>
  <c r="Q23" i="16"/>
  <c r="Q27" i="16"/>
  <c r="Q31" i="16"/>
  <c r="Q35" i="16"/>
  <c r="Q39" i="16"/>
  <c r="Q43" i="16"/>
  <c r="Q47" i="16"/>
  <c r="Q51" i="16"/>
  <c r="Q55" i="16"/>
  <c r="Q59" i="16"/>
  <c r="Q63" i="16"/>
  <c r="Q67" i="16"/>
  <c r="Q71" i="16"/>
  <c r="Q75" i="16"/>
  <c r="L41" i="16"/>
  <c r="L49" i="16"/>
  <c r="L57" i="16"/>
  <c r="L65" i="16"/>
  <c r="L73" i="16"/>
  <c r="M10" i="16"/>
  <c r="M18" i="16"/>
  <c r="M26" i="16"/>
  <c r="M34" i="16"/>
  <c r="M42" i="16"/>
  <c r="M50" i="16"/>
  <c r="M58" i="16"/>
  <c r="M66" i="16"/>
  <c r="M74" i="16"/>
  <c r="N10" i="16"/>
  <c r="N26" i="16"/>
  <c r="N34" i="16"/>
  <c r="N42" i="16"/>
  <c r="N50" i="16"/>
  <c r="N58" i="16"/>
  <c r="N66" i="16"/>
  <c r="N74" i="16"/>
  <c r="O10" i="16"/>
  <c r="O18" i="16"/>
  <c r="O26" i="16"/>
  <c r="O34" i="16"/>
  <c r="O42" i="16"/>
  <c r="O50" i="16"/>
  <c r="O58" i="16"/>
  <c r="O66" i="16"/>
  <c r="O74" i="16"/>
  <c r="P4" i="16"/>
  <c r="P8" i="16"/>
  <c r="P12" i="16"/>
  <c r="P16" i="16"/>
  <c r="P20" i="16"/>
  <c r="P24" i="16"/>
  <c r="P28" i="16"/>
  <c r="P32" i="16"/>
  <c r="P36" i="16"/>
  <c r="P40" i="16"/>
  <c r="P44" i="16"/>
  <c r="P48" i="16"/>
  <c r="P52" i="16"/>
  <c r="P56" i="16"/>
  <c r="P60" i="16"/>
  <c r="P64" i="16"/>
  <c r="P68" i="16"/>
  <c r="P72" i="16"/>
  <c r="P76" i="16"/>
  <c r="M3" i="16"/>
  <c r="M11" i="16"/>
  <c r="M19" i="16"/>
  <c r="M27" i="16"/>
  <c r="M35" i="16"/>
  <c r="M43" i="16"/>
  <c r="M51" i="16"/>
  <c r="M59" i="16"/>
  <c r="M67" i="16"/>
  <c r="M75" i="16"/>
  <c r="N3" i="16"/>
  <c r="N11" i="16"/>
  <c r="N19" i="16"/>
  <c r="N27" i="16"/>
  <c r="N35" i="16"/>
  <c r="N43" i="16"/>
  <c r="N51" i="16"/>
  <c r="N59" i="16"/>
  <c r="N67" i="16"/>
  <c r="N75" i="16"/>
  <c r="O3" i="16"/>
  <c r="O11" i="16"/>
  <c r="O19" i="16"/>
  <c r="O27" i="16"/>
  <c r="O35" i="16"/>
  <c r="O43" i="16"/>
  <c r="O51" i="16"/>
  <c r="O59" i="16"/>
  <c r="O67" i="16"/>
  <c r="O75" i="16"/>
  <c r="Q4" i="16"/>
  <c r="Q8" i="16"/>
  <c r="Q12" i="16"/>
  <c r="Q20" i="16"/>
  <c r="Q24" i="16"/>
  <c r="Q28" i="16"/>
  <c r="Q32" i="16"/>
  <c r="Q36" i="16"/>
  <c r="Q40" i="16"/>
  <c r="Q44" i="16"/>
  <c r="Q48" i="16"/>
  <c r="Q52" i="16"/>
  <c r="Q56" i="16"/>
  <c r="Q60" i="16"/>
  <c r="Q64" i="16"/>
  <c r="Q68" i="16"/>
  <c r="Q72" i="16"/>
  <c r="Q76" i="16"/>
  <c r="P23" i="16"/>
  <c r="B77" i="14"/>
  <c r="AJ76" i="2" s="1"/>
  <c r="B76" i="14"/>
  <c r="AJ75" i="2" s="1"/>
  <c r="B75" i="14"/>
  <c r="AJ74" i="2" s="1"/>
  <c r="B74" i="14"/>
  <c r="AJ73" i="2" s="1"/>
  <c r="B73" i="14"/>
  <c r="AJ72" i="2" s="1"/>
  <c r="B72" i="14"/>
  <c r="AJ71" i="2" s="1"/>
  <c r="B71" i="14"/>
  <c r="AJ70" i="2" s="1"/>
  <c r="B70" i="14"/>
  <c r="AJ69" i="2" s="1"/>
  <c r="B69" i="14"/>
  <c r="AJ68" i="2" s="1"/>
  <c r="B68" i="14"/>
  <c r="AJ67" i="2" s="1"/>
  <c r="B67" i="14"/>
  <c r="AJ66" i="2" s="1"/>
  <c r="B66" i="14"/>
  <c r="AJ65" i="2" s="1"/>
  <c r="B65" i="14"/>
  <c r="AJ64" i="2" s="1"/>
  <c r="B64" i="14"/>
  <c r="AJ63" i="2" s="1"/>
  <c r="B63" i="14"/>
  <c r="AJ62" i="2" s="1"/>
  <c r="B62" i="14"/>
  <c r="AJ61" i="2" s="1"/>
  <c r="B61" i="14"/>
  <c r="AJ60" i="2" s="1"/>
  <c r="B60" i="14"/>
  <c r="AJ59" i="2" s="1"/>
  <c r="B59" i="14"/>
  <c r="AJ58" i="2" s="1"/>
  <c r="B58" i="14"/>
  <c r="AJ57" i="2" s="1"/>
  <c r="B57" i="14"/>
  <c r="AJ56" i="2" s="1"/>
  <c r="B56" i="14"/>
  <c r="AJ55" i="2" s="1"/>
  <c r="B55" i="14"/>
  <c r="AJ54" i="2" s="1"/>
  <c r="B54" i="14"/>
  <c r="AJ53" i="2" s="1"/>
  <c r="B53" i="14"/>
  <c r="AJ52" i="2" s="1"/>
  <c r="B52" i="14"/>
  <c r="AJ51" i="2" s="1"/>
  <c r="B51" i="14"/>
  <c r="AJ50" i="2" s="1"/>
  <c r="B50" i="14"/>
  <c r="AJ49" i="2" s="1"/>
  <c r="B49" i="14"/>
  <c r="AJ48" i="2" s="1"/>
  <c r="B48" i="14"/>
  <c r="AJ47" i="2" s="1"/>
  <c r="B47" i="14"/>
  <c r="AJ46" i="2" s="1"/>
  <c r="B46" i="14"/>
  <c r="AJ45" i="2" s="1"/>
  <c r="B45" i="14"/>
  <c r="AJ44" i="2" s="1"/>
  <c r="B44" i="14"/>
  <c r="AJ43" i="2" s="1"/>
  <c r="B43" i="14"/>
  <c r="AJ42" i="2" s="1"/>
  <c r="B42" i="14"/>
  <c r="AJ41" i="2" s="1"/>
  <c r="B41" i="14"/>
  <c r="AJ40" i="2" s="1"/>
  <c r="B40" i="14"/>
  <c r="AJ39" i="2" s="1"/>
  <c r="B39" i="14"/>
  <c r="AJ38" i="2" s="1"/>
  <c r="B38" i="14"/>
  <c r="AJ37" i="2" s="1"/>
  <c r="B37" i="14"/>
  <c r="AJ36" i="2" s="1"/>
  <c r="B36" i="14"/>
  <c r="AJ35" i="2" s="1"/>
  <c r="B35" i="14"/>
  <c r="AJ34" i="2" s="1"/>
  <c r="B34" i="14"/>
  <c r="AJ33" i="2" s="1"/>
  <c r="B33" i="14"/>
  <c r="AJ32" i="2" s="1"/>
  <c r="B32" i="14"/>
  <c r="AJ31" i="2" s="1"/>
  <c r="B31" i="14"/>
  <c r="AJ30" i="2" s="1"/>
  <c r="B30" i="14"/>
  <c r="AJ29" i="2" s="1"/>
  <c r="B29" i="14"/>
  <c r="AJ28" i="2" s="1"/>
  <c r="B28" i="14"/>
  <c r="AJ27" i="2" s="1"/>
  <c r="B27" i="14"/>
  <c r="AJ26" i="2" s="1"/>
  <c r="B26" i="14"/>
  <c r="AJ25" i="2" s="1"/>
  <c r="B25" i="14"/>
  <c r="AJ24" i="2" s="1"/>
  <c r="B24" i="14"/>
  <c r="AJ23" i="2" s="1"/>
  <c r="B23" i="14"/>
  <c r="AJ22" i="2" s="1"/>
  <c r="B22" i="14"/>
  <c r="AJ21" i="2" s="1"/>
  <c r="B21" i="14"/>
  <c r="AJ20" i="2" s="1"/>
  <c r="B20" i="14"/>
  <c r="AJ19" i="2" s="1"/>
  <c r="B19" i="14"/>
  <c r="AJ18" i="2" s="1"/>
  <c r="B18" i="14"/>
  <c r="AJ17" i="2" s="1"/>
  <c r="B17" i="14"/>
  <c r="AJ16" i="2" s="1"/>
  <c r="B16" i="14"/>
  <c r="AJ15" i="2" s="1"/>
  <c r="B15" i="14"/>
  <c r="AJ14" i="2" s="1"/>
  <c r="B14" i="14"/>
  <c r="AJ13" i="2" s="1"/>
  <c r="B13" i="14"/>
  <c r="AJ12" i="2" s="1"/>
  <c r="B12" i="14"/>
  <c r="AJ11" i="2" s="1"/>
  <c r="B11" i="14"/>
  <c r="AJ10" i="2" s="1"/>
  <c r="B10" i="14"/>
  <c r="AJ9" i="2" s="1"/>
  <c r="B9" i="14"/>
  <c r="AJ8" i="2" s="1"/>
  <c r="B8" i="14"/>
  <c r="AJ7" i="2" s="1"/>
  <c r="B7" i="14"/>
  <c r="AJ6" i="2" s="1"/>
  <c r="B6" i="14"/>
  <c r="AJ5" i="2" s="1"/>
  <c r="B5" i="14"/>
  <c r="AJ4" i="2" s="1"/>
  <c r="B4" i="14"/>
  <c r="AJ3" i="2" s="1"/>
  <c r="H77" i="14"/>
  <c r="G77" i="14"/>
  <c r="F77" i="14"/>
  <c r="E77" i="14"/>
  <c r="D77" i="14"/>
  <c r="C77" i="14"/>
  <c r="H76" i="14"/>
  <c r="G76" i="14"/>
  <c r="F76" i="14"/>
  <c r="E76" i="14"/>
  <c r="D76" i="14"/>
  <c r="C76" i="14"/>
  <c r="H75" i="14"/>
  <c r="G75" i="14"/>
  <c r="F75" i="14"/>
  <c r="E75" i="14"/>
  <c r="D75" i="14"/>
  <c r="C75" i="14"/>
  <c r="H74" i="14"/>
  <c r="G74" i="14"/>
  <c r="F74" i="14"/>
  <c r="E74" i="14"/>
  <c r="D74" i="14"/>
  <c r="C74" i="14"/>
  <c r="H73" i="14"/>
  <c r="G73" i="14"/>
  <c r="F73" i="14"/>
  <c r="E73" i="14"/>
  <c r="D73" i="14"/>
  <c r="C73" i="14"/>
  <c r="H72" i="14"/>
  <c r="G72" i="14"/>
  <c r="F72" i="14"/>
  <c r="E72" i="14"/>
  <c r="D72" i="14"/>
  <c r="C72" i="14"/>
  <c r="H71" i="14"/>
  <c r="G71" i="14"/>
  <c r="F71" i="14"/>
  <c r="E71" i="14"/>
  <c r="D71" i="14"/>
  <c r="C71" i="14"/>
  <c r="H70" i="14"/>
  <c r="G70" i="14"/>
  <c r="F70" i="14"/>
  <c r="E70" i="14"/>
  <c r="D70" i="14"/>
  <c r="C70" i="14"/>
  <c r="H69" i="14"/>
  <c r="G69" i="14"/>
  <c r="F69" i="14"/>
  <c r="E69" i="14"/>
  <c r="D69" i="14"/>
  <c r="C69" i="14"/>
  <c r="H68" i="14"/>
  <c r="G68" i="14"/>
  <c r="F68" i="14"/>
  <c r="E68" i="14"/>
  <c r="D68" i="14"/>
  <c r="C68" i="14"/>
  <c r="H67" i="14"/>
  <c r="G67" i="14"/>
  <c r="F67" i="14"/>
  <c r="E67" i="14"/>
  <c r="D67" i="14"/>
  <c r="C67" i="14"/>
  <c r="H66" i="14"/>
  <c r="G66" i="14"/>
  <c r="F66" i="14"/>
  <c r="E66" i="14"/>
  <c r="D66" i="14"/>
  <c r="C66" i="14"/>
  <c r="H65" i="14"/>
  <c r="G65" i="14"/>
  <c r="F65" i="14"/>
  <c r="E65" i="14"/>
  <c r="D65" i="14"/>
  <c r="C65" i="14"/>
  <c r="H64" i="14"/>
  <c r="G64" i="14"/>
  <c r="F64" i="14"/>
  <c r="E64" i="14"/>
  <c r="D64" i="14"/>
  <c r="C64" i="14"/>
  <c r="H63" i="14"/>
  <c r="G63" i="14"/>
  <c r="F63" i="14"/>
  <c r="E63" i="14"/>
  <c r="D63" i="14"/>
  <c r="C63" i="14"/>
  <c r="H62" i="14"/>
  <c r="G62" i="14"/>
  <c r="F62" i="14"/>
  <c r="E62" i="14"/>
  <c r="D62" i="14"/>
  <c r="C62" i="14"/>
  <c r="H61" i="14"/>
  <c r="G61" i="14"/>
  <c r="F61" i="14"/>
  <c r="E61" i="14"/>
  <c r="D61" i="14"/>
  <c r="C61" i="14"/>
  <c r="H60" i="14"/>
  <c r="G60" i="14"/>
  <c r="F60" i="14"/>
  <c r="E60" i="14"/>
  <c r="D60" i="14"/>
  <c r="C60" i="14"/>
  <c r="H59" i="14"/>
  <c r="G59" i="14"/>
  <c r="F59" i="14"/>
  <c r="E59" i="14"/>
  <c r="D59" i="14"/>
  <c r="C59" i="14"/>
  <c r="H58" i="14"/>
  <c r="G58" i="14"/>
  <c r="F58" i="14"/>
  <c r="E58" i="14"/>
  <c r="D58" i="14"/>
  <c r="C58" i="14"/>
  <c r="H57" i="14"/>
  <c r="G57" i="14"/>
  <c r="F57" i="14"/>
  <c r="E57" i="14"/>
  <c r="D57" i="14"/>
  <c r="C57" i="14"/>
  <c r="H56" i="14"/>
  <c r="G56" i="14"/>
  <c r="F56" i="14"/>
  <c r="E56" i="14"/>
  <c r="D56" i="14"/>
  <c r="C56" i="14"/>
  <c r="H55" i="14"/>
  <c r="G55" i="14"/>
  <c r="F55" i="14"/>
  <c r="E55" i="14"/>
  <c r="D55" i="14"/>
  <c r="C55" i="14"/>
  <c r="H54" i="14"/>
  <c r="G54" i="14"/>
  <c r="F54" i="14"/>
  <c r="E54" i="14"/>
  <c r="D54" i="14"/>
  <c r="C54" i="14"/>
  <c r="H53" i="14"/>
  <c r="G53" i="14"/>
  <c r="F53" i="14"/>
  <c r="E53" i="14"/>
  <c r="D53" i="14"/>
  <c r="C53" i="14"/>
  <c r="H52" i="14"/>
  <c r="G52" i="14"/>
  <c r="F52" i="14"/>
  <c r="E52" i="14"/>
  <c r="D52" i="14"/>
  <c r="C52" i="14"/>
  <c r="H51" i="14"/>
  <c r="G51" i="14"/>
  <c r="F51" i="14"/>
  <c r="E51" i="14"/>
  <c r="D51" i="14"/>
  <c r="C51" i="14"/>
  <c r="H50" i="14"/>
  <c r="G50" i="14"/>
  <c r="F50" i="14"/>
  <c r="E50" i="14"/>
  <c r="D50" i="14"/>
  <c r="C50" i="14"/>
  <c r="H49" i="14"/>
  <c r="G49" i="14"/>
  <c r="F49" i="14"/>
  <c r="E49" i="14"/>
  <c r="D49" i="14"/>
  <c r="C49" i="14"/>
  <c r="H48" i="14"/>
  <c r="G48" i="14"/>
  <c r="F48" i="14"/>
  <c r="E48" i="14"/>
  <c r="D48" i="14"/>
  <c r="C48" i="14"/>
  <c r="H47" i="14"/>
  <c r="G47" i="14"/>
  <c r="F47" i="14"/>
  <c r="E47" i="14"/>
  <c r="D47" i="14"/>
  <c r="C47" i="14"/>
  <c r="H46" i="14"/>
  <c r="G46" i="14"/>
  <c r="F46" i="14"/>
  <c r="E46" i="14"/>
  <c r="D46" i="14"/>
  <c r="C46" i="14"/>
  <c r="H45" i="14"/>
  <c r="G45" i="14"/>
  <c r="F45" i="14"/>
  <c r="E45" i="14"/>
  <c r="D45" i="14"/>
  <c r="C45" i="14"/>
  <c r="H44" i="14"/>
  <c r="G44" i="14"/>
  <c r="F44" i="14"/>
  <c r="E44" i="14"/>
  <c r="D44" i="14"/>
  <c r="C44" i="14"/>
  <c r="H43" i="14"/>
  <c r="G43" i="14"/>
  <c r="F43" i="14"/>
  <c r="E43" i="14"/>
  <c r="D43" i="14"/>
  <c r="C43" i="14"/>
  <c r="H42" i="14"/>
  <c r="G42" i="14"/>
  <c r="F42" i="14"/>
  <c r="E42" i="14"/>
  <c r="D42" i="14"/>
  <c r="C42" i="14"/>
  <c r="H41" i="14"/>
  <c r="G41" i="14"/>
  <c r="F41" i="14"/>
  <c r="E41" i="14"/>
  <c r="D41" i="14"/>
  <c r="C41" i="14"/>
  <c r="H40" i="14"/>
  <c r="G40" i="14"/>
  <c r="F40" i="14"/>
  <c r="E40" i="14"/>
  <c r="D40" i="14"/>
  <c r="C40" i="14"/>
  <c r="H39" i="14"/>
  <c r="G39" i="14"/>
  <c r="F39" i="14"/>
  <c r="E39" i="14"/>
  <c r="D39" i="14"/>
  <c r="C39" i="14"/>
  <c r="H38" i="14"/>
  <c r="G38" i="14"/>
  <c r="F38" i="14"/>
  <c r="E38" i="14"/>
  <c r="D38" i="14"/>
  <c r="C38" i="14"/>
  <c r="H37" i="14"/>
  <c r="G37" i="14"/>
  <c r="F37" i="14"/>
  <c r="E37" i="14"/>
  <c r="D37" i="14"/>
  <c r="C37" i="14"/>
  <c r="H36" i="14"/>
  <c r="G36" i="14"/>
  <c r="F36" i="14"/>
  <c r="E36" i="14"/>
  <c r="D36" i="14"/>
  <c r="C36" i="14"/>
  <c r="H35" i="14"/>
  <c r="G35" i="14"/>
  <c r="F35" i="14"/>
  <c r="E35" i="14"/>
  <c r="D35" i="14"/>
  <c r="C35" i="14"/>
  <c r="H34" i="14"/>
  <c r="G34" i="14"/>
  <c r="F34" i="14"/>
  <c r="E34" i="14"/>
  <c r="D34" i="14"/>
  <c r="C34" i="14"/>
  <c r="H33" i="14"/>
  <c r="G33" i="14"/>
  <c r="F33" i="14"/>
  <c r="E33" i="14"/>
  <c r="D33" i="14"/>
  <c r="C33" i="14"/>
  <c r="H32" i="14"/>
  <c r="G32" i="14"/>
  <c r="F32" i="14"/>
  <c r="E32" i="14"/>
  <c r="D32" i="14"/>
  <c r="C32" i="14"/>
  <c r="H31" i="14"/>
  <c r="G31" i="14"/>
  <c r="F31" i="14"/>
  <c r="E31" i="14"/>
  <c r="D31" i="14"/>
  <c r="C31" i="14"/>
  <c r="H30" i="14"/>
  <c r="G30" i="14"/>
  <c r="F30" i="14"/>
  <c r="E30" i="14"/>
  <c r="D30" i="14"/>
  <c r="C30" i="14"/>
  <c r="H29" i="14"/>
  <c r="G29" i="14"/>
  <c r="F29" i="14"/>
  <c r="E29" i="14"/>
  <c r="D29" i="14"/>
  <c r="C29" i="14"/>
  <c r="H28" i="14"/>
  <c r="G28" i="14"/>
  <c r="F28" i="14"/>
  <c r="E28" i="14"/>
  <c r="D28" i="14"/>
  <c r="C28" i="14"/>
  <c r="H27" i="14"/>
  <c r="G27" i="14"/>
  <c r="F27" i="14"/>
  <c r="E27" i="14"/>
  <c r="D27" i="14"/>
  <c r="C27" i="14"/>
  <c r="H26" i="14"/>
  <c r="G26" i="14"/>
  <c r="F26" i="14"/>
  <c r="E26" i="14"/>
  <c r="D26" i="14"/>
  <c r="C26" i="14"/>
  <c r="H25" i="14"/>
  <c r="G25" i="14"/>
  <c r="F25" i="14"/>
  <c r="E25" i="14"/>
  <c r="D25" i="14"/>
  <c r="C25" i="14"/>
  <c r="H24" i="14"/>
  <c r="G24" i="14"/>
  <c r="F24" i="14"/>
  <c r="E24" i="14"/>
  <c r="D24" i="14"/>
  <c r="C24" i="14"/>
  <c r="H23" i="14"/>
  <c r="G23" i="14"/>
  <c r="F23" i="14"/>
  <c r="E23" i="14"/>
  <c r="D23" i="14"/>
  <c r="C23" i="14"/>
  <c r="H22" i="14"/>
  <c r="G22" i="14"/>
  <c r="F22" i="14"/>
  <c r="E22" i="14"/>
  <c r="D22" i="14"/>
  <c r="C22" i="14"/>
  <c r="H21" i="14"/>
  <c r="G21" i="14"/>
  <c r="F21" i="14"/>
  <c r="E21" i="14"/>
  <c r="D21" i="14"/>
  <c r="C21" i="14"/>
  <c r="H20" i="14"/>
  <c r="G20" i="14"/>
  <c r="F20" i="14"/>
  <c r="E20" i="14"/>
  <c r="D20" i="14"/>
  <c r="C20" i="14"/>
  <c r="H19" i="14"/>
  <c r="G19" i="14"/>
  <c r="F19" i="14"/>
  <c r="E19" i="14"/>
  <c r="D19" i="14"/>
  <c r="C19" i="14"/>
  <c r="H18" i="14"/>
  <c r="G18" i="14"/>
  <c r="F18" i="14"/>
  <c r="E18" i="14"/>
  <c r="D18" i="14"/>
  <c r="C18" i="14"/>
  <c r="H17" i="14"/>
  <c r="G17" i="14"/>
  <c r="F17" i="14"/>
  <c r="E17" i="14"/>
  <c r="D17" i="14"/>
  <c r="C17" i="14"/>
  <c r="H16" i="14"/>
  <c r="G16" i="14"/>
  <c r="F16" i="14"/>
  <c r="E16" i="14"/>
  <c r="D16" i="14"/>
  <c r="C16" i="14"/>
  <c r="H15" i="14"/>
  <c r="G15" i="14"/>
  <c r="F15" i="14"/>
  <c r="E15" i="14"/>
  <c r="D15" i="14"/>
  <c r="C15" i="14"/>
  <c r="H14" i="14"/>
  <c r="G14" i="14"/>
  <c r="F14" i="14"/>
  <c r="E14" i="14"/>
  <c r="D14" i="14"/>
  <c r="C14" i="14"/>
  <c r="H13" i="14"/>
  <c r="G13" i="14"/>
  <c r="F13" i="14"/>
  <c r="E13" i="14"/>
  <c r="D13" i="14"/>
  <c r="C13" i="14"/>
  <c r="H12" i="14"/>
  <c r="G12" i="14"/>
  <c r="F12" i="14"/>
  <c r="E12" i="14"/>
  <c r="D12" i="14"/>
  <c r="C12" i="14"/>
  <c r="H11" i="14"/>
  <c r="G11" i="14"/>
  <c r="F11" i="14"/>
  <c r="E11" i="14"/>
  <c r="D11" i="14"/>
  <c r="C11" i="14"/>
  <c r="H10" i="14"/>
  <c r="G10" i="14"/>
  <c r="F10" i="14"/>
  <c r="E10" i="14"/>
  <c r="D10" i="14"/>
  <c r="C10" i="14"/>
  <c r="H9" i="14"/>
  <c r="G9" i="14"/>
  <c r="F9" i="14"/>
  <c r="E9" i="14"/>
  <c r="D9" i="14"/>
  <c r="C9" i="14"/>
  <c r="H8" i="14"/>
  <c r="G8" i="14"/>
  <c r="F8" i="14"/>
  <c r="E8" i="14"/>
  <c r="D8" i="14"/>
  <c r="C8" i="14"/>
  <c r="H7" i="14"/>
  <c r="G7" i="14"/>
  <c r="F7" i="14"/>
  <c r="E7" i="14"/>
  <c r="D7" i="14"/>
  <c r="C7" i="14"/>
  <c r="H6" i="14"/>
  <c r="G6" i="14"/>
  <c r="F6" i="14"/>
  <c r="E6" i="14"/>
  <c r="D6" i="14"/>
  <c r="C6" i="14"/>
  <c r="H5" i="14"/>
  <c r="G5" i="14"/>
  <c r="F5" i="14"/>
  <c r="E5" i="14"/>
  <c r="D5" i="14"/>
  <c r="C5" i="14"/>
  <c r="H4" i="14"/>
  <c r="G4" i="14"/>
  <c r="F4" i="14"/>
  <c r="E4" i="14"/>
  <c r="D4" i="14"/>
  <c r="C4" i="14"/>
  <c r="H3" i="14"/>
  <c r="G3" i="14"/>
  <c r="F3" i="14"/>
  <c r="E3" i="14"/>
  <c r="D3" i="14"/>
  <c r="C3" i="14"/>
  <c r="B62" i="16" l="1"/>
  <c r="B37" i="16"/>
  <c r="B30" i="16"/>
  <c r="B15" i="16"/>
  <c r="B5" i="16"/>
  <c r="B14" i="16"/>
  <c r="B51" i="16"/>
  <c r="B32" i="16"/>
  <c r="B64" i="16"/>
  <c r="B58" i="16"/>
  <c r="B17" i="16"/>
  <c r="B49" i="16"/>
  <c r="B42" i="16"/>
  <c r="B59" i="16"/>
  <c r="B47" i="16"/>
  <c r="B29" i="16"/>
  <c r="B46" i="16"/>
  <c r="B8" i="16"/>
  <c r="B40" i="16"/>
  <c r="B72" i="16"/>
  <c r="B19" i="16"/>
  <c r="B25" i="16"/>
  <c r="B57" i="16"/>
  <c r="B66" i="16"/>
  <c r="B4" i="16"/>
  <c r="B35" i="16"/>
  <c r="B23" i="16"/>
  <c r="B55" i="16"/>
  <c r="B10" i="16"/>
  <c r="B3" i="16"/>
  <c r="B12" i="16"/>
  <c r="B44" i="16"/>
  <c r="B76" i="16"/>
  <c r="B53" i="16"/>
  <c r="B54" i="16"/>
  <c r="B68" i="16"/>
  <c r="B45" i="16"/>
  <c r="B70" i="16"/>
  <c r="B16" i="16"/>
  <c r="B48" i="16"/>
  <c r="B18" i="16"/>
  <c r="B67" i="16"/>
  <c r="B33" i="16"/>
  <c r="B65" i="16"/>
  <c r="B22" i="16"/>
  <c r="B31" i="16"/>
  <c r="B63" i="16"/>
  <c r="B50" i="16"/>
  <c r="B43" i="16"/>
  <c r="B20" i="16"/>
  <c r="B52" i="16"/>
  <c r="B13" i="16"/>
  <c r="B69" i="16"/>
  <c r="B75" i="16"/>
  <c r="B61" i="16"/>
  <c r="B11" i="16"/>
  <c r="B24" i="16"/>
  <c r="B56" i="16"/>
  <c r="B34" i="16"/>
  <c r="B9" i="16"/>
  <c r="B41" i="16"/>
  <c r="B73" i="16"/>
  <c r="B26" i="16"/>
  <c r="B36" i="16"/>
  <c r="B38" i="16"/>
  <c r="B7" i="16"/>
  <c r="B39" i="16"/>
  <c r="B71" i="16"/>
  <c r="B74" i="16"/>
  <c r="B28" i="16"/>
  <c r="B60" i="16"/>
  <c r="B21" i="16"/>
  <c r="B6" i="16"/>
  <c r="B27" i="16"/>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6" i="11"/>
  <c r="AG76" i="2" s="1"/>
  <c r="B75" i="11"/>
  <c r="AG75" i="2" s="1"/>
  <c r="B74" i="11"/>
  <c r="AG74" i="2" s="1"/>
  <c r="B73" i="11"/>
  <c r="AG73" i="2" s="1"/>
  <c r="B72" i="11"/>
  <c r="AG72" i="2" s="1"/>
  <c r="B71" i="11"/>
  <c r="AG71" i="2" s="1"/>
  <c r="B70" i="11"/>
  <c r="AG70" i="2" s="1"/>
  <c r="B69" i="11"/>
  <c r="AG69" i="2" s="1"/>
  <c r="B68" i="11"/>
  <c r="AG68" i="2" s="1"/>
  <c r="B67" i="11"/>
  <c r="AG67" i="2" s="1"/>
  <c r="B66" i="11"/>
  <c r="AG66" i="2" s="1"/>
  <c r="B65" i="11"/>
  <c r="AG65" i="2" s="1"/>
  <c r="B64" i="11"/>
  <c r="AG64" i="2" s="1"/>
  <c r="B63" i="11"/>
  <c r="AG63" i="2" s="1"/>
  <c r="B62" i="11"/>
  <c r="AG62" i="2" s="1"/>
  <c r="B61" i="11"/>
  <c r="AG61" i="2" s="1"/>
  <c r="B60" i="11"/>
  <c r="AG60" i="2" s="1"/>
  <c r="B59" i="11"/>
  <c r="AG59" i="2" s="1"/>
  <c r="B58" i="11"/>
  <c r="AG58" i="2" s="1"/>
  <c r="B57" i="11"/>
  <c r="AG57" i="2" s="1"/>
  <c r="B56" i="11"/>
  <c r="AG56" i="2" s="1"/>
  <c r="B55" i="11"/>
  <c r="AG55" i="2" s="1"/>
  <c r="B54" i="11"/>
  <c r="AG54" i="2" s="1"/>
  <c r="B53" i="11"/>
  <c r="AG53" i="2" s="1"/>
  <c r="B52" i="11"/>
  <c r="AG52" i="2" s="1"/>
  <c r="B51" i="11"/>
  <c r="AG51" i="2" s="1"/>
  <c r="B50" i="11"/>
  <c r="AG50" i="2" s="1"/>
  <c r="B49" i="11"/>
  <c r="AG49" i="2" s="1"/>
  <c r="B48" i="11"/>
  <c r="AG48" i="2" s="1"/>
  <c r="B47" i="11"/>
  <c r="AG47" i="2" s="1"/>
  <c r="B46" i="11"/>
  <c r="AG46" i="2" s="1"/>
  <c r="B45" i="11"/>
  <c r="AG45" i="2" s="1"/>
  <c r="B44" i="11"/>
  <c r="AG44" i="2" s="1"/>
  <c r="B43" i="11"/>
  <c r="AG43" i="2" s="1"/>
  <c r="B42" i="11"/>
  <c r="AG42" i="2" s="1"/>
  <c r="B41" i="11"/>
  <c r="AG41" i="2" s="1"/>
  <c r="B40" i="11"/>
  <c r="AG40" i="2" s="1"/>
  <c r="B39" i="11"/>
  <c r="AG39" i="2" s="1"/>
  <c r="B38" i="11"/>
  <c r="AG38" i="2" s="1"/>
  <c r="B37" i="11"/>
  <c r="AG37" i="2" s="1"/>
  <c r="B36" i="11"/>
  <c r="AG36" i="2" s="1"/>
  <c r="B35" i="11"/>
  <c r="AG35" i="2" s="1"/>
  <c r="B34" i="11"/>
  <c r="AG34" i="2" s="1"/>
  <c r="B33" i="11"/>
  <c r="AG33" i="2" s="1"/>
  <c r="B32" i="11"/>
  <c r="AG32" i="2" s="1"/>
  <c r="B31" i="11"/>
  <c r="AG31" i="2" s="1"/>
  <c r="B30" i="11"/>
  <c r="AG30" i="2" s="1"/>
  <c r="B29" i="11"/>
  <c r="AG29" i="2" s="1"/>
  <c r="B28" i="11"/>
  <c r="AG28" i="2" s="1"/>
  <c r="B27" i="11"/>
  <c r="AG27" i="2" s="1"/>
  <c r="B26" i="11"/>
  <c r="AG26" i="2" s="1"/>
  <c r="B25" i="11"/>
  <c r="AG25" i="2" s="1"/>
  <c r="B24" i="11"/>
  <c r="AG24" i="2" s="1"/>
  <c r="B23" i="11"/>
  <c r="AG23" i="2" s="1"/>
  <c r="B22" i="11"/>
  <c r="AG22" i="2" s="1"/>
  <c r="B21" i="11"/>
  <c r="AG21" i="2" s="1"/>
  <c r="B20" i="11"/>
  <c r="AG20" i="2" s="1"/>
  <c r="B19" i="11"/>
  <c r="AG19" i="2" s="1"/>
  <c r="B18" i="11"/>
  <c r="AG18" i="2" s="1"/>
  <c r="B17" i="11"/>
  <c r="AG17" i="2" s="1"/>
  <c r="B16" i="11"/>
  <c r="AG16" i="2" s="1"/>
  <c r="B15" i="11"/>
  <c r="AG15" i="2" s="1"/>
  <c r="B14" i="11"/>
  <c r="AG14" i="2" s="1"/>
  <c r="B13" i="11"/>
  <c r="AG13" i="2" s="1"/>
  <c r="B12" i="11"/>
  <c r="AG12" i="2" s="1"/>
  <c r="B11" i="11"/>
  <c r="AG11" i="2" s="1"/>
  <c r="B10" i="11"/>
  <c r="AG10" i="2" s="1"/>
  <c r="B9" i="11"/>
  <c r="AG9" i="2" s="1"/>
  <c r="B8" i="11"/>
  <c r="AG8" i="2" s="1"/>
  <c r="B7" i="11"/>
  <c r="AG7" i="2" s="1"/>
  <c r="B6" i="11"/>
  <c r="AG6" i="2" s="1"/>
  <c r="B5" i="11"/>
  <c r="AG5" i="2" s="1"/>
  <c r="B4" i="11"/>
  <c r="AG4" i="2" s="1"/>
  <c r="B3" i="11"/>
  <c r="AG3" i="2" s="1"/>
  <c r="B77" i="10"/>
  <c r="B76" i="10"/>
  <c r="B75" i="10"/>
  <c r="B74" i="10"/>
  <c r="B73" i="10"/>
  <c r="B72" i="10"/>
  <c r="B71" i="10"/>
  <c r="B70" i="10"/>
  <c r="B69" i="10"/>
  <c r="B68" i="10"/>
  <c r="B67" i="10"/>
  <c r="B66" i="10"/>
  <c r="B65" i="10"/>
  <c r="B64" i="10"/>
  <c r="B63" i="10"/>
  <c r="B62" i="10"/>
  <c r="B61" i="10"/>
  <c r="B60" i="10"/>
  <c r="B59" i="10"/>
  <c r="B58" i="10"/>
  <c r="B57" i="10"/>
  <c r="B56" i="10"/>
  <c r="B55" i="10"/>
  <c r="B54" i="10"/>
  <c r="B53" i="10"/>
  <c r="B52" i="10"/>
  <c r="B51" i="10"/>
  <c r="B50" i="10"/>
  <c r="B49" i="10"/>
  <c r="B48" i="10"/>
  <c r="B47" i="10"/>
  <c r="B46" i="10"/>
  <c r="B45" i="10"/>
  <c r="B44" i="10"/>
  <c r="B43" i="10"/>
  <c r="B42" i="10"/>
  <c r="B41" i="10"/>
  <c r="B40" i="10"/>
  <c r="B39" i="10"/>
  <c r="B38" i="10"/>
  <c r="B37" i="10"/>
  <c r="B36" i="10"/>
  <c r="B35" i="10"/>
  <c r="B34" i="10"/>
  <c r="B33" i="10"/>
  <c r="B32" i="10"/>
  <c r="B31" i="10"/>
  <c r="B30" i="10"/>
  <c r="B29" i="10"/>
  <c r="B28" i="10"/>
  <c r="B27" i="10"/>
  <c r="B26" i="10"/>
  <c r="B25" i="10"/>
  <c r="B24" i="10"/>
  <c r="B23" i="10"/>
  <c r="B22" i="10"/>
  <c r="B21" i="10"/>
  <c r="B20" i="10"/>
  <c r="B19" i="10"/>
  <c r="B18" i="10"/>
  <c r="B17" i="10"/>
  <c r="B16" i="10"/>
  <c r="B15" i="10"/>
  <c r="B14" i="10"/>
  <c r="B13" i="10"/>
  <c r="B12" i="10"/>
  <c r="B11" i="10"/>
  <c r="B10" i="10"/>
  <c r="B9" i="10"/>
  <c r="B8" i="10"/>
  <c r="B7" i="10"/>
  <c r="B6" i="10"/>
  <c r="B5" i="10"/>
  <c r="B4" i="10"/>
  <c r="B76" i="9"/>
  <c r="BT76" i="2" s="1"/>
  <c r="AB76" i="2" s="1"/>
  <c r="B75" i="9"/>
  <c r="BT75" i="2" s="1"/>
  <c r="AB75" i="2" s="1"/>
  <c r="B74" i="9"/>
  <c r="BT74" i="2" s="1"/>
  <c r="AB74" i="2" s="1"/>
  <c r="B73" i="9"/>
  <c r="BT73" i="2" s="1"/>
  <c r="AB73" i="2" s="1"/>
  <c r="B72" i="9"/>
  <c r="BT72" i="2" s="1"/>
  <c r="AB72" i="2" s="1"/>
  <c r="B71" i="9"/>
  <c r="BT71" i="2" s="1"/>
  <c r="AB71" i="2" s="1"/>
  <c r="B70" i="9"/>
  <c r="BT70" i="2" s="1"/>
  <c r="AB70" i="2" s="1"/>
  <c r="B69" i="9"/>
  <c r="BT69" i="2" s="1"/>
  <c r="AB69" i="2" s="1"/>
  <c r="B68" i="9"/>
  <c r="BT68" i="2" s="1"/>
  <c r="AB68" i="2" s="1"/>
  <c r="B67" i="9"/>
  <c r="BT67" i="2" s="1"/>
  <c r="AB67" i="2" s="1"/>
  <c r="B66" i="9"/>
  <c r="BT66" i="2" s="1"/>
  <c r="AB66" i="2" s="1"/>
  <c r="B65" i="9"/>
  <c r="BT65" i="2" s="1"/>
  <c r="AB65" i="2" s="1"/>
  <c r="B64" i="9"/>
  <c r="BT64" i="2" s="1"/>
  <c r="AB64" i="2" s="1"/>
  <c r="B63" i="9"/>
  <c r="BT63" i="2" s="1"/>
  <c r="AB63" i="2" s="1"/>
  <c r="B62" i="9"/>
  <c r="BT62" i="2" s="1"/>
  <c r="AB62" i="2" s="1"/>
  <c r="B61" i="9"/>
  <c r="BT61" i="2" s="1"/>
  <c r="AB61" i="2" s="1"/>
  <c r="B60" i="9"/>
  <c r="BT60" i="2" s="1"/>
  <c r="AB60" i="2" s="1"/>
  <c r="B59" i="9"/>
  <c r="BT59" i="2" s="1"/>
  <c r="AB59" i="2" s="1"/>
  <c r="B58" i="9"/>
  <c r="BT58" i="2" s="1"/>
  <c r="AB58" i="2" s="1"/>
  <c r="B57" i="9"/>
  <c r="BT57" i="2" s="1"/>
  <c r="AB57" i="2" s="1"/>
  <c r="B56" i="9"/>
  <c r="BT56" i="2" s="1"/>
  <c r="AB56" i="2" s="1"/>
  <c r="B55" i="9"/>
  <c r="BT55" i="2" s="1"/>
  <c r="AB55" i="2" s="1"/>
  <c r="B54" i="9"/>
  <c r="BT54" i="2" s="1"/>
  <c r="AB54" i="2" s="1"/>
  <c r="B53" i="9"/>
  <c r="BT53" i="2" s="1"/>
  <c r="AB53" i="2" s="1"/>
  <c r="B52" i="9"/>
  <c r="BT52" i="2" s="1"/>
  <c r="AB52" i="2" s="1"/>
  <c r="B51" i="9"/>
  <c r="BT51" i="2" s="1"/>
  <c r="AB51" i="2" s="1"/>
  <c r="B50" i="9"/>
  <c r="BT50" i="2" s="1"/>
  <c r="AB50" i="2" s="1"/>
  <c r="B49" i="9"/>
  <c r="BT49" i="2" s="1"/>
  <c r="AB49" i="2" s="1"/>
  <c r="B48" i="9"/>
  <c r="BT48" i="2" s="1"/>
  <c r="AB48" i="2" s="1"/>
  <c r="B47" i="9"/>
  <c r="BT47" i="2" s="1"/>
  <c r="AB47" i="2" s="1"/>
  <c r="B46" i="9"/>
  <c r="BT46" i="2" s="1"/>
  <c r="AB46" i="2" s="1"/>
  <c r="B45" i="9"/>
  <c r="BT45" i="2" s="1"/>
  <c r="AB45" i="2" s="1"/>
  <c r="B44" i="9"/>
  <c r="BT44" i="2" s="1"/>
  <c r="AB44" i="2" s="1"/>
  <c r="B43" i="9"/>
  <c r="BT43" i="2" s="1"/>
  <c r="AB43" i="2" s="1"/>
  <c r="B42" i="9"/>
  <c r="BT42" i="2" s="1"/>
  <c r="AB42" i="2" s="1"/>
  <c r="B41" i="9"/>
  <c r="BT41" i="2" s="1"/>
  <c r="AB41" i="2" s="1"/>
  <c r="B40" i="9"/>
  <c r="BT40" i="2" s="1"/>
  <c r="AB40" i="2" s="1"/>
  <c r="B39" i="9"/>
  <c r="BT39" i="2" s="1"/>
  <c r="AB39" i="2" s="1"/>
  <c r="B38" i="9"/>
  <c r="BT38" i="2" s="1"/>
  <c r="AB38" i="2" s="1"/>
  <c r="B37" i="9"/>
  <c r="BT37" i="2" s="1"/>
  <c r="AB37" i="2" s="1"/>
  <c r="B36" i="9"/>
  <c r="BT36" i="2" s="1"/>
  <c r="AB36" i="2" s="1"/>
  <c r="B35" i="9"/>
  <c r="BT35" i="2" s="1"/>
  <c r="AB35" i="2" s="1"/>
  <c r="B34" i="9"/>
  <c r="BT34" i="2" s="1"/>
  <c r="AB34" i="2" s="1"/>
  <c r="B33" i="9"/>
  <c r="BT33" i="2" s="1"/>
  <c r="AB33" i="2" s="1"/>
  <c r="B32" i="9"/>
  <c r="BT32" i="2" s="1"/>
  <c r="AB32" i="2" s="1"/>
  <c r="B31" i="9"/>
  <c r="BT31" i="2" s="1"/>
  <c r="AB31" i="2" s="1"/>
  <c r="B30" i="9"/>
  <c r="BT30" i="2" s="1"/>
  <c r="AB30" i="2" s="1"/>
  <c r="B29" i="9"/>
  <c r="BT29" i="2" s="1"/>
  <c r="AB29" i="2" s="1"/>
  <c r="B28" i="9"/>
  <c r="BT28" i="2" s="1"/>
  <c r="AB28" i="2" s="1"/>
  <c r="B27" i="9"/>
  <c r="BT27" i="2" s="1"/>
  <c r="AB27" i="2" s="1"/>
  <c r="B26" i="9"/>
  <c r="BT26" i="2" s="1"/>
  <c r="AB26" i="2" s="1"/>
  <c r="B25" i="9"/>
  <c r="BT25" i="2" s="1"/>
  <c r="AB25" i="2" s="1"/>
  <c r="B24" i="9"/>
  <c r="BT24" i="2" s="1"/>
  <c r="AB24" i="2" s="1"/>
  <c r="B23" i="9"/>
  <c r="BT23" i="2" s="1"/>
  <c r="AB23" i="2" s="1"/>
  <c r="B22" i="9"/>
  <c r="BT22" i="2" s="1"/>
  <c r="AB22" i="2" s="1"/>
  <c r="B21" i="9"/>
  <c r="BT21" i="2" s="1"/>
  <c r="AB21" i="2" s="1"/>
  <c r="B20" i="9"/>
  <c r="BT20" i="2" s="1"/>
  <c r="AB20" i="2" s="1"/>
  <c r="B19" i="9"/>
  <c r="BT19" i="2" s="1"/>
  <c r="AB19" i="2" s="1"/>
  <c r="B18" i="9"/>
  <c r="BT18" i="2" s="1"/>
  <c r="AB18" i="2" s="1"/>
  <c r="B17" i="9"/>
  <c r="BT17" i="2" s="1"/>
  <c r="AB17" i="2" s="1"/>
  <c r="B16" i="9"/>
  <c r="BT16" i="2" s="1"/>
  <c r="AB16" i="2" s="1"/>
  <c r="B15" i="9"/>
  <c r="BT15" i="2" s="1"/>
  <c r="AB15" i="2" s="1"/>
  <c r="B14" i="9"/>
  <c r="BT14" i="2" s="1"/>
  <c r="AB14" i="2" s="1"/>
  <c r="B13" i="9"/>
  <c r="BT13" i="2" s="1"/>
  <c r="AB13" i="2" s="1"/>
  <c r="B12" i="9"/>
  <c r="BT12" i="2" s="1"/>
  <c r="AB12" i="2" s="1"/>
  <c r="B11" i="9"/>
  <c r="BT11" i="2" s="1"/>
  <c r="AB11" i="2" s="1"/>
  <c r="B10" i="9"/>
  <c r="BT10" i="2" s="1"/>
  <c r="AB10" i="2" s="1"/>
  <c r="B9" i="9"/>
  <c r="BT9" i="2" s="1"/>
  <c r="AB9" i="2" s="1"/>
  <c r="B8" i="9"/>
  <c r="BT8" i="2" s="1"/>
  <c r="AB8" i="2" s="1"/>
  <c r="B7" i="9"/>
  <c r="BT7" i="2" s="1"/>
  <c r="AB7" i="2" s="1"/>
  <c r="B6" i="9"/>
  <c r="BT6" i="2" s="1"/>
  <c r="AB6" i="2" s="1"/>
  <c r="B5" i="9"/>
  <c r="BT5" i="2" s="1"/>
  <c r="AB5" i="2" s="1"/>
  <c r="B4" i="9"/>
  <c r="BT4" i="2" s="1"/>
  <c r="AB4" i="2" s="1"/>
  <c r="B3" i="9"/>
  <c r="BT3" i="2" s="1"/>
  <c r="AB3" i="2" s="1"/>
  <c r="B76" i="8"/>
  <c r="B75" i="8"/>
  <c r="B74" i="8"/>
  <c r="B73" i="8"/>
  <c r="B72" i="8"/>
  <c r="B71" i="8"/>
  <c r="B70"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B16" i="8"/>
  <c r="B15" i="8"/>
  <c r="B14" i="8"/>
  <c r="B13" i="8"/>
  <c r="B12" i="8"/>
  <c r="B11" i="8"/>
  <c r="B10" i="8"/>
  <c r="B9" i="8"/>
  <c r="B8" i="8"/>
  <c r="B7" i="8"/>
  <c r="B6" i="8"/>
  <c r="B5" i="8"/>
  <c r="B4" i="8"/>
  <c r="B3" i="8"/>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H2" i="2"/>
  <c r="H3" i="10" l="1"/>
  <c r="H2" i="9"/>
  <c r="H2" i="8"/>
  <c r="H2" i="7"/>
  <c r="H2" i="6"/>
  <c r="H2" i="5"/>
  <c r="H2" i="4"/>
  <c r="H2" i="3"/>
  <c r="F4" i="10"/>
  <c r="F3" i="9"/>
  <c r="F3" i="8"/>
  <c r="F3" i="7"/>
  <c r="F3" i="6"/>
  <c r="F3" i="5"/>
  <c r="F3" i="4"/>
  <c r="F3" i="3"/>
  <c r="D5" i="10"/>
  <c r="D4" i="9"/>
  <c r="D4" i="8"/>
  <c r="D4" i="7"/>
  <c r="D4" i="6"/>
  <c r="D4" i="5"/>
  <c r="D4" i="4"/>
  <c r="D4" i="3"/>
  <c r="H7" i="10"/>
  <c r="H6" i="9"/>
  <c r="H6" i="8"/>
  <c r="H6" i="7"/>
  <c r="H6" i="6"/>
  <c r="H6" i="5"/>
  <c r="H6" i="4"/>
  <c r="H6" i="3"/>
  <c r="F8" i="10"/>
  <c r="F7" i="9"/>
  <c r="F7" i="8"/>
  <c r="F7" i="7"/>
  <c r="F7" i="6"/>
  <c r="F7" i="5"/>
  <c r="F7" i="4"/>
  <c r="F7" i="3"/>
  <c r="D9" i="10"/>
  <c r="D8" i="9"/>
  <c r="D8" i="8"/>
  <c r="D8" i="7"/>
  <c r="D8" i="6"/>
  <c r="D8" i="5"/>
  <c r="D8" i="4"/>
  <c r="D8" i="3"/>
  <c r="H11" i="10"/>
  <c r="H10" i="9"/>
  <c r="H10" i="8"/>
  <c r="H10" i="7"/>
  <c r="H10" i="6"/>
  <c r="H10" i="5"/>
  <c r="H10" i="4"/>
  <c r="H10" i="3"/>
  <c r="F12" i="10"/>
  <c r="F11" i="9"/>
  <c r="F11" i="8"/>
  <c r="F11" i="7"/>
  <c r="F11" i="6"/>
  <c r="F11" i="5"/>
  <c r="F11" i="4"/>
  <c r="F11" i="3"/>
  <c r="D13" i="10"/>
  <c r="D12" i="9"/>
  <c r="D12" i="8"/>
  <c r="D12" i="7"/>
  <c r="D12" i="6"/>
  <c r="D12" i="5"/>
  <c r="D12" i="4"/>
  <c r="D12" i="3"/>
  <c r="H15" i="10"/>
  <c r="H14" i="9"/>
  <c r="H14" i="8"/>
  <c r="H14" i="7"/>
  <c r="H14" i="6"/>
  <c r="H14" i="5"/>
  <c r="H14" i="4"/>
  <c r="H14" i="3"/>
  <c r="F16" i="10"/>
  <c r="F15" i="9"/>
  <c r="F15" i="8"/>
  <c r="F15" i="7"/>
  <c r="F15" i="6"/>
  <c r="F15" i="5"/>
  <c r="F15" i="4"/>
  <c r="F15" i="3"/>
  <c r="D17" i="10"/>
  <c r="D16" i="9"/>
  <c r="D16" i="8"/>
  <c r="D16" i="7"/>
  <c r="D16" i="6"/>
  <c r="D16" i="5"/>
  <c r="D16" i="4"/>
  <c r="D16" i="3"/>
  <c r="H19" i="10"/>
  <c r="H18" i="9"/>
  <c r="H18" i="8"/>
  <c r="H18" i="7"/>
  <c r="H18" i="6"/>
  <c r="H18" i="5"/>
  <c r="H18" i="4"/>
  <c r="H18" i="3"/>
  <c r="F20" i="10"/>
  <c r="F19" i="9"/>
  <c r="F19" i="8"/>
  <c r="F19" i="7"/>
  <c r="F19" i="6"/>
  <c r="F19" i="5"/>
  <c r="F19" i="4"/>
  <c r="F19" i="3"/>
  <c r="D21" i="10"/>
  <c r="D20" i="9"/>
  <c r="D20" i="8"/>
  <c r="D20" i="7"/>
  <c r="D20" i="6"/>
  <c r="D20" i="5"/>
  <c r="D20" i="4"/>
  <c r="D20" i="3"/>
  <c r="H23" i="10"/>
  <c r="H22" i="9"/>
  <c r="H22" i="8"/>
  <c r="H22" i="7"/>
  <c r="H22" i="6"/>
  <c r="H22" i="5"/>
  <c r="H22" i="4"/>
  <c r="H22" i="3"/>
  <c r="F24" i="10"/>
  <c r="F23" i="9"/>
  <c r="F23" i="8"/>
  <c r="F23" i="7"/>
  <c r="F23" i="6"/>
  <c r="F23" i="5"/>
  <c r="F23" i="4"/>
  <c r="F23" i="3"/>
  <c r="D25" i="10"/>
  <c r="D24" i="9"/>
  <c r="D24" i="8"/>
  <c r="D24" i="7"/>
  <c r="D24" i="6"/>
  <c r="D24" i="5"/>
  <c r="D24" i="4"/>
  <c r="D24" i="3"/>
  <c r="H27" i="10"/>
  <c r="H26" i="9"/>
  <c r="H26" i="8"/>
  <c r="H26" i="7"/>
  <c r="H26" i="6"/>
  <c r="H26" i="5"/>
  <c r="H26" i="4"/>
  <c r="H26" i="3"/>
  <c r="F28" i="10"/>
  <c r="F27" i="9"/>
  <c r="F27" i="8"/>
  <c r="F27" i="7"/>
  <c r="F27" i="6"/>
  <c r="F27" i="5"/>
  <c r="F27" i="4"/>
  <c r="F27" i="3"/>
  <c r="D29" i="10"/>
  <c r="D28" i="9"/>
  <c r="D28" i="8"/>
  <c r="D28" i="7"/>
  <c r="D28" i="6"/>
  <c r="D28" i="5"/>
  <c r="D28" i="4"/>
  <c r="D28" i="3"/>
  <c r="H31" i="10"/>
  <c r="H30" i="9"/>
  <c r="H30" i="8"/>
  <c r="H30" i="7"/>
  <c r="H30" i="6"/>
  <c r="H30" i="5"/>
  <c r="H30" i="4"/>
  <c r="H30" i="3"/>
  <c r="F32" i="10"/>
  <c r="F31" i="9"/>
  <c r="F31" i="8"/>
  <c r="F31" i="7"/>
  <c r="F31" i="6"/>
  <c r="F31" i="5"/>
  <c r="F31" i="4"/>
  <c r="F31" i="3"/>
  <c r="D33" i="10"/>
  <c r="D32" i="9"/>
  <c r="D32" i="8"/>
  <c r="D32" i="7"/>
  <c r="D32" i="6"/>
  <c r="D32" i="5"/>
  <c r="D32" i="4"/>
  <c r="D32" i="3"/>
  <c r="H35" i="10"/>
  <c r="H34" i="9"/>
  <c r="H34" i="8"/>
  <c r="H34" i="7"/>
  <c r="H34" i="6"/>
  <c r="H34" i="5"/>
  <c r="H34" i="4"/>
  <c r="H34" i="3"/>
  <c r="F36" i="10"/>
  <c r="F35" i="9"/>
  <c r="F35" i="8"/>
  <c r="F35" i="7"/>
  <c r="F35" i="6"/>
  <c r="F35" i="5"/>
  <c r="F35" i="4"/>
  <c r="F35" i="3"/>
  <c r="D37" i="10"/>
  <c r="D36" i="9"/>
  <c r="D36" i="8"/>
  <c r="D36" i="7"/>
  <c r="D36" i="6"/>
  <c r="D36" i="5"/>
  <c r="D36" i="4"/>
  <c r="D36" i="3"/>
  <c r="H39" i="10"/>
  <c r="H38" i="9"/>
  <c r="H38" i="8"/>
  <c r="H38" i="7"/>
  <c r="H38" i="6"/>
  <c r="H38" i="5"/>
  <c r="H38" i="4"/>
  <c r="H38" i="3"/>
  <c r="F40" i="10"/>
  <c r="F39" i="9"/>
  <c r="F39" i="8"/>
  <c r="F39" i="7"/>
  <c r="F39" i="6"/>
  <c r="F39" i="5"/>
  <c r="F39" i="4"/>
  <c r="F39" i="3"/>
  <c r="D41" i="10"/>
  <c r="D40" i="9"/>
  <c r="D40" i="8"/>
  <c r="D40" i="7"/>
  <c r="D40" i="6"/>
  <c r="D40" i="5"/>
  <c r="D40" i="4"/>
  <c r="D40" i="3"/>
  <c r="H43" i="10"/>
  <c r="H42" i="9"/>
  <c r="H42" i="8"/>
  <c r="H42" i="7"/>
  <c r="H42" i="6"/>
  <c r="H42" i="5"/>
  <c r="H42" i="4"/>
  <c r="H42" i="3"/>
  <c r="F44" i="10"/>
  <c r="F43" i="9"/>
  <c r="F43" i="8"/>
  <c r="F43" i="7"/>
  <c r="F43" i="6"/>
  <c r="F43" i="5"/>
  <c r="F43" i="4"/>
  <c r="F43" i="3"/>
  <c r="D45" i="10"/>
  <c r="D44" i="9"/>
  <c r="D44" i="8"/>
  <c r="D44" i="7"/>
  <c r="D44" i="6"/>
  <c r="D44" i="5"/>
  <c r="D44" i="4"/>
  <c r="D44" i="3"/>
  <c r="H47" i="10"/>
  <c r="H46" i="9"/>
  <c r="H46" i="8"/>
  <c r="H46" i="7"/>
  <c r="H46" i="6"/>
  <c r="H46" i="5"/>
  <c r="H46" i="4"/>
  <c r="H46" i="3"/>
  <c r="F48" i="10"/>
  <c r="F47" i="9"/>
  <c r="F47" i="8"/>
  <c r="F47" i="7"/>
  <c r="F47" i="6"/>
  <c r="F47" i="5"/>
  <c r="F47" i="4"/>
  <c r="F47" i="3"/>
  <c r="D49" i="10"/>
  <c r="D48" i="9"/>
  <c r="D48" i="8"/>
  <c r="D48" i="7"/>
  <c r="D48" i="6"/>
  <c r="D48" i="5"/>
  <c r="D48" i="4"/>
  <c r="D48" i="3"/>
  <c r="H51" i="10"/>
  <c r="H50" i="9"/>
  <c r="H50" i="8"/>
  <c r="H50" i="7"/>
  <c r="H50" i="6"/>
  <c r="H50" i="5"/>
  <c r="H50" i="4"/>
  <c r="H50" i="3"/>
  <c r="F52" i="10"/>
  <c r="F51" i="9"/>
  <c r="F51" i="8"/>
  <c r="F51" i="7"/>
  <c r="F51" i="6"/>
  <c r="F51" i="5"/>
  <c r="F51" i="4"/>
  <c r="F51" i="3"/>
  <c r="D53" i="10"/>
  <c r="D52" i="9"/>
  <c r="D52" i="8"/>
  <c r="D52" i="7"/>
  <c r="D52" i="6"/>
  <c r="D52" i="5"/>
  <c r="D52" i="4"/>
  <c r="D52" i="3"/>
  <c r="H55" i="10"/>
  <c r="H54" i="9"/>
  <c r="H54" i="8"/>
  <c r="H54" i="7"/>
  <c r="H54" i="6"/>
  <c r="H54" i="5"/>
  <c r="H54" i="4"/>
  <c r="H54" i="3"/>
  <c r="F56" i="10"/>
  <c r="F55" i="9"/>
  <c r="F55" i="8"/>
  <c r="F55" i="7"/>
  <c r="F55" i="6"/>
  <c r="F55" i="5"/>
  <c r="F55" i="4"/>
  <c r="F55" i="3"/>
  <c r="D57" i="10"/>
  <c r="D56" i="9"/>
  <c r="D56" i="8"/>
  <c r="D56" i="7"/>
  <c r="D56" i="6"/>
  <c r="D56" i="5"/>
  <c r="D56" i="4"/>
  <c r="D56" i="3"/>
  <c r="H59" i="10"/>
  <c r="H58" i="9"/>
  <c r="H58" i="8"/>
  <c r="H58" i="7"/>
  <c r="H58" i="6"/>
  <c r="H58" i="5"/>
  <c r="H58" i="4"/>
  <c r="H58" i="3"/>
  <c r="F60" i="10"/>
  <c r="F59" i="9"/>
  <c r="F59" i="8"/>
  <c r="F59" i="7"/>
  <c r="F59" i="6"/>
  <c r="F59" i="5"/>
  <c r="F59" i="4"/>
  <c r="F59" i="3"/>
  <c r="D61" i="10"/>
  <c r="D60" i="9"/>
  <c r="D60" i="8"/>
  <c r="D60" i="7"/>
  <c r="D60" i="6"/>
  <c r="D60" i="5"/>
  <c r="D60" i="4"/>
  <c r="D60" i="3"/>
  <c r="H63" i="10"/>
  <c r="H62" i="9"/>
  <c r="H62" i="8"/>
  <c r="H62" i="7"/>
  <c r="H62" i="6"/>
  <c r="H62" i="5"/>
  <c r="H62" i="4"/>
  <c r="H62" i="3"/>
  <c r="F64" i="10"/>
  <c r="F63" i="9"/>
  <c r="F63" i="8"/>
  <c r="F63" i="7"/>
  <c r="F63" i="6"/>
  <c r="F63" i="5"/>
  <c r="F63" i="4"/>
  <c r="F63" i="3"/>
  <c r="D65" i="10"/>
  <c r="D64" i="9"/>
  <c r="D64" i="8"/>
  <c r="D64" i="7"/>
  <c r="D64" i="6"/>
  <c r="D64" i="5"/>
  <c r="D64" i="4"/>
  <c r="D64" i="3"/>
  <c r="H67" i="10"/>
  <c r="H66" i="9"/>
  <c r="H66" i="8"/>
  <c r="H66" i="7"/>
  <c r="H66" i="6"/>
  <c r="H66" i="5"/>
  <c r="H66" i="4"/>
  <c r="H66" i="3"/>
  <c r="F68" i="10"/>
  <c r="F67" i="9"/>
  <c r="F67" i="8"/>
  <c r="F67" i="7"/>
  <c r="F67" i="6"/>
  <c r="F67" i="5"/>
  <c r="F67" i="4"/>
  <c r="F67" i="3"/>
  <c r="D69" i="10"/>
  <c r="D68" i="9"/>
  <c r="D68" i="8"/>
  <c r="D68" i="7"/>
  <c r="D68" i="6"/>
  <c r="D68" i="5"/>
  <c r="D68" i="4"/>
  <c r="D68" i="3"/>
  <c r="H71" i="10"/>
  <c r="H70" i="9"/>
  <c r="H70" i="8"/>
  <c r="H70" i="7"/>
  <c r="H70" i="6"/>
  <c r="H70" i="5"/>
  <c r="H70" i="4"/>
  <c r="H70" i="3"/>
  <c r="F72" i="10"/>
  <c r="F71" i="9"/>
  <c r="F71" i="8"/>
  <c r="F71" i="7"/>
  <c r="F71" i="6"/>
  <c r="F71" i="5"/>
  <c r="F71" i="4"/>
  <c r="F71" i="3"/>
  <c r="D73" i="10"/>
  <c r="D72" i="9"/>
  <c r="D72" i="8"/>
  <c r="D72" i="7"/>
  <c r="D72" i="6"/>
  <c r="D72" i="5"/>
  <c r="D72" i="4"/>
  <c r="D72" i="3"/>
  <c r="H75" i="10"/>
  <c r="H74" i="9"/>
  <c r="H74" i="8"/>
  <c r="H74" i="7"/>
  <c r="H74" i="6"/>
  <c r="H74" i="5"/>
  <c r="H74" i="4"/>
  <c r="H74" i="3"/>
  <c r="F76" i="10"/>
  <c r="F75" i="9"/>
  <c r="F75" i="8"/>
  <c r="F75" i="7"/>
  <c r="F75" i="6"/>
  <c r="F75" i="5"/>
  <c r="F75" i="4"/>
  <c r="F75" i="3"/>
  <c r="D77" i="10"/>
  <c r="D76" i="9"/>
  <c r="D76" i="8"/>
  <c r="D76" i="7"/>
  <c r="D76" i="6"/>
  <c r="D76" i="5"/>
  <c r="D76" i="4"/>
  <c r="D76" i="3"/>
  <c r="G2" i="2"/>
  <c r="G4" i="10"/>
  <c r="G3" i="9"/>
  <c r="G3" i="8"/>
  <c r="G3" i="7"/>
  <c r="G3" i="6"/>
  <c r="G3" i="5"/>
  <c r="G3" i="4"/>
  <c r="G3" i="3"/>
  <c r="E5" i="10"/>
  <c r="E4" i="9"/>
  <c r="E4" i="8"/>
  <c r="E4" i="7"/>
  <c r="E4" i="6"/>
  <c r="E4" i="5"/>
  <c r="E4" i="4"/>
  <c r="E4" i="3"/>
  <c r="C6" i="10"/>
  <c r="C5" i="9"/>
  <c r="C5" i="8"/>
  <c r="C5" i="7"/>
  <c r="C5" i="6"/>
  <c r="C5" i="5"/>
  <c r="C5" i="4"/>
  <c r="C5" i="3"/>
  <c r="G8" i="10"/>
  <c r="G7" i="9"/>
  <c r="G7" i="8"/>
  <c r="G7" i="7"/>
  <c r="G7" i="6"/>
  <c r="G7" i="5"/>
  <c r="G7" i="4"/>
  <c r="G7" i="3"/>
  <c r="E9" i="10"/>
  <c r="E8" i="9"/>
  <c r="E8" i="8"/>
  <c r="E8" i="7"/>
  <c r="E8" i="6"/>
  <c r="E8" i="5"/>
  <c r="E8" i="4"/>
  <c r="E8" i="3"/>
  <c r="C10" i="10"/>
  <c r="C9" i="9"/>
  <c r="C9" i="8"/>
  <c r="C9" i="7"/>
  <c r="C9" i="6"/>
  <c r="C9" i="5"/>
  <c r="C9" i="4"/>
  <c r="C9" i="3"/>
  <c r="G12" i="10"/>
  <c r="G11" i="9"/>
  <c r="G11" i="8"/>
  <c r="G11" i="7"/>
  <c r="G11" i="6"/>
  <c r="G11" i="5"/>
  <c r="G11" i="4"/>
  <c r="G11" i="3"/>
  <c r="E13" i="10"/>
  <c r="E12" i="9"/>
  <c r="E12" i="8"/>
  <c r="E12" i="7"/>
  <c r="E12" i="6"/>
  <c r="E12" i="5"/>
  <c r="E12" i="4"/>
  <c r="E12" i="3"/>
  <c r="C14" i="10"/>
  <c r="C13" i="9"/>
  <c r="C13" i="8"/>
  <c r="C13" i="7"/>
  <c r="C13" i="6"/>
  <c r="C13" i="5"/>
  <c r="C13" i="4"/>
  <c r="C13" i="3"/>
  <c r="G16" i="10"/>
  <c r="G15" i="9"/>
  <c r="G15" i="8"/>
  <c r="G15" i="7"/>
  <c r="G15" i="6"/>
  <c r="G15" i="5"/>
  <c r="G15" i="4"/>
  <c r="G15" i="3"/>
  <c r="E17" i="10"/>
  <c r="E16" i="9"/>
  <c r="E16" i="8"/>
  <c r="E16" i="7"/>
  <c r="E16" i="6"/>
  <c r="E16" i="5"/>
  <c r="E16" i="4"/>
  <c r="E16" i="3"/>
  <c r="C18" i="10"/>
  <c r="C17" i="9"/>
  <c r="C17" i="8"/>
  <c r="C17" i="7"/>
  <c r="C17" i="6"/>
  <c r="C17" i="5"/>
  <c r="C17" i="4"/>
  <c r="C17" i="3"/>
  <c r="G20" i="10"/>
  <c r="G19" i="9"/>
  <c r="G19" i="8"/>
  <c r="G19" i="7"/>
  <c r="G19" i="6"/>
  <c r="G19" i="5"/>
  <c r="G19" i="4"/>
  <c r="G19" i="3"/>
  <c r="E21" i="10"/>
  <c r="E20" i="9"/>
  <c r="E20" i="8"/>
  <c r="E20" i="7"/>
  <c r="E20" i="6"/>
  <c r="E20" i="5"/>
  <c r="E20" i="3"/>
  <c r="E20" i="4"/>
  <c r="C22" i="10"/>
  <c r="C21" i="9"/>
  <c r="C21" i="8"/>
  <c r="C21" i="7"/>
  <c r="C21" i="6"/>
  <c r="C21" i="5"/>
  <c r="C21" i="4"/>
  <c r="C21" i="3"/>
  <c r="G24" i="10"/>
  <c r="G23" i="9"/>
  <c r="G23" i="8"/>
  <c r="G23" i="7"/>
  <c r="G23" i="6"/>
  <c r="G23" i="5"/>
  <c r="G23" i="4"/>
  <c r="G23" i="3"/>
  <c r="E25" i="10"/>
  <c r="E24" i="9"/>
  <c r="E24" i="8"/>
  <c r="E24" i="7"/>
  <c r="E24" i="6"/>
  <c r="E24" i="5"/>
  <c r="E24" i="3"/>
  <c r="E24" i="4"/>
  <c r="C26" i="10"/>
  <c r="C25" i="9"/>
  <c r="C25" i="8"/>
  <c r="C25" i="7"/>
  <c r="C25" i="6"/>
  <c r="C25" i="5"/>
  <c r="C25" i="4"/>
  <c r="C25" i="3"/>
  <c r="G28" i="10"/>
  <c r="G27" i="9"/>
  <c r="G27" i="8"/>
  <c r="G27" i="7"/>
  <c r="G27" i="6"/>
  <c r="G27" i="5"/>
  <c r="G27" i="4"/>
  <c r="G27" i="3"/>
  <c r="E29" i="10"/>
  <c r="E28" i="9"/>
  <c r="E28" i="8"/>
  <c r="E28" i="7"/>
  <c r="E28" i="6"/>
  <c r="E28" i="5"/>
  <c r="E28" i="3"/>
  <c r="E28" i="4"/>
  <c r="C30" i="10"/>
  <c r="C29" i="9"/>
  <c r="C29" i="8"/>
  <c r="C29" i="7"/>
  <c r="C29" i="6"/>
  <c r="C29" i="5"/>
  <c r="C29" i="4"/>
  <c r="C29" i="3"/>
  <c r="G32" i="10"/>
  <c r="G31" i="9"/>
  <c r="G31" i="8"/>
  <c r="G31" i="7"/>
  <c r="G31" i="6"/>
  <c r="G31" i="5"/>
  <c r="G31" i="4"/>
  <c r="G31" i="3"/>
  <c r="E33" i="10"/>
  <c r="E32" i="9"/>
  <c r="E32" i="8"/>
  <c r="E32" i="7"/>
  <c r="E32" i="6"/>
  <c r="E32" i="5"/>
  <c r="E32" i="3"/>
  <c r="E32" i="4"/>
  <c r="C34" i="10"/>
  <c r="C33" i="9"/>
  <c r="C33" i="8"/>
  <c r="C33" i="7"/>
  <c r="C33" i="6"/>
  <c r="C33" i="5"/>
  <c r="C33" i="4"/>
  <c r="C33" i="3"/>
  <c r="G36" i="10"/>
  <c r="G35" i="9"/>
  <c r="G35" i="8"/>
  <c r="G35" i="7"/>
  <c r="G35" i="6"/>
  <c r="G35" i="5"/>
  <c r="G35" i="4"/>
  <c r="G35" i="3"/>
  <c r="E37" i="10"/>
  <c r="E36" i="9"/>
  <c r="E36" i="8"/>
  <c r="E36" i="7"/>
  <c r="E36" i="6"/>
  <c r="E36" i="5"/>
  <c r="E36" i="3"/>
  <c r="E36" i="4"/>
  <c r="C38" i="10"/>
  <c r="C37" i="9"/>
  <c r="C37" i="8"/>
  <c r="C37" i="7"/>
  <c r="C37" i="6"/>
  <c r="C37" i="5"/>
  <c r="C37" i="4"/>
  <c r="C37" i="3"/>
  <c r="G40" i="10"/>
  <c r="G39" i="9"/>
  <c r="G39" i="8"/>
  <c r="G39" i="7"/>
  <c r="G39" i="6"/>
  <c r="G39" i="5"/>
  <c r="G39" i="4"/>
  <c r="G39" i="3"/>
  <c r="E41" i="10"/>
  <c r="E40" i="9"/>
  <c r="E40" i="8"/>
  <c r="E40" i="7"/>
  <c r="E40" i="6"/>
  <c r="E40" i="5"/>
  <c r="E40" i="3"/>
  <c r="E40" i="4"/>
  <c r="C42" i="10"/>
  <c r="C41" i="9"/>
  <c r="C41" i="8"/>
  <c r="C41" i="7"/>
  <c r="C41" i="6"/>
  <c r="C41" i="5"/>
  <c r="C41" i="4"/>
  <c r="C41" i="3"/>
  <c r="G44" i="10"/>
  <c r="G43" i="9"/>
  <c r="G43" i="8"/>
  <c r="G43" i="7"/>
  <c r="G43" i="6"/>
  <c r="G43" i="5"/>
  <c r="G43" i="4"/>
  <c r="G43" i="3"/>
  <c r="E45" i="10"/>
  <c r="E44" i="9"/>
  <c r="E44" i="8"/>
  <c r="E44" i="7"/>
  <c r="E44" i="6"/>
  <c r="E44" i="5"/>
  <c r="E44" i="3"/>
  <c r="E44" i="4"/>
  <c r="C46" i="10"/>
  <c r="C45" i="9"/>
  <c r="C45" i="8"/>
  <c r="C45" i="7"/>
  <c r="C45" i="6"/>
  <c r="C45" i="5"/>
  <c r="C45" i="4"/>
  <c r="C45" i="3"/>
  <c r="G48" i="10"/>
  <c r="G47" i="9"/>
  <c r="G47" i="8"/>
  <c r="G47" i="7"/>
  <c r="G47" i="6"/>
  <c r="G47" i="5"/>
  <c r="G47" i="4"/>
  <c r="G47" i="3"/>
  <c r="E49" i="10"/>
  <c r="E48" i="9"/>
  <c r="E48" i="8"/>
  <c r="E48" i="7"/>
  <c r="E48" i="6"/>
  <c r="E48" i="5"/>
  <c r="E48" i="3"/>
  <c r="E48" i="4"/>
  <c r="C50" i="10"/>
  <c r="C49" i="9"/>
  <c r="C49" i="8"/>
  <c r="C49" i="7"/>
  <c r="C49" i="6"/>
  <c r="C49" i="5"/>
  <c r="C49" i="4"/>
  <c r="C49" i="3"/>
  <c r="G52" i="10"/>
  <c r="G51" i="9"/>
  <c r="G51" i="8"/>
  <c r="G51" i="7"/>
  <c r="G51" i="6"/>
  <c r="G51" i="5"/>
  <c r="G51" i="4"/>
  <c r="G51" i="3"/>
  <c r="E53" i="10"/>
  <c r="E52" i="9"/>
  <c r="E52" i="8"/>
  <c r="E52" i="7"/>
  <c r="E52" i="6"/>
  <c r="E52" i="5"/>
  <c r="E52" i="3"/>
  <c r="E52" i="4"/>
  <c r="C54" i="10"/>
  <c r="C53" i="9"/>
  <c r="C53" i="8"/>
  <c r="C53" i="7"/>
  <c r="C53" i="6"/>
  <c r="C53" i="5"/>
  <c r="C53" i="4"/>
  <c r="C53" i="3"/>
  <c r="G56" i="10"/>
  <c r="G55" i="9"/>
  <c r="G55" i="8"/>
  <c r="G55" i="7"/>
  <c r="G55" i="6"/>
  <c r="G55" i="5"/>
  <c r="G55" i="4"/>
  <c r="G55" i="3"/>
  <c r="E57" i="10"/>
  <c r="E56" i="9"/>
  <c r="E56" i="8"/>
  <c r="E56" i="7"/>
  <c r="E56" i="6"/>
  <c r="E56" i="5"/>
  <c r="E56" i="3"/>
  <c r="E56" i="4"/>
  <c r="C58" i="10"/>
  <c r="C57" i="9"/>
  <c r="C57" i="8"/>
  <c r="C57" i="7"/>
  <c r="C57" i="6"/>
  <c r="C57" i="5"/>
  <c r="C57" i="4"/>
  <c r="C57" i="3"/>
  <c r="G60" i="10"/>
  <c r="G59" i="9"/>
  <c r="G59" i="8"/>
  <c r="G59" i="7"/>
  <c r="G59" i="6"/>
  <c r="G59" i="5"/>
  <c r="G59" i="4"/>
  <c r="G59" i="3"/>
  <c r="E61" i="10"/>
  <c r="E60" i="9"/>
  <c r="E60" i="8"/>
  <c r="E60" i="7"/>
  <c r="E60" i="6"/>
  <c r="E60" i="5"/>
  <c r="E60" i="4"/>
  <c r="E60" i="3"/>
  <c r="C62" i="10"/>
  <c r="C61" i="9"/>
  <c r="C61" i="8"/>
  <c r="C61" i="7"/>
  <c r="C61" i="6"/>
  <c r="C61" i="5"/>
  <c r="C61" i="4"/>
  <c r="C61" i="3"/>
  <c r="G64" i="10"/>
  <c r="G63" i="9"/>
  <c r="G63" i="8"/>
  <c r="G63" i="7"/>
  <c r="G63" i="6"/>
  <c r="G63" i="5"/>
  <c r="G63" i="4"/>
  <c r="G63" i="3"/>
  <c r="E65" i="10"/>
  <c r="E64" i="9"/>
  <c r="E64" i="8"/>
  <c r="E64" i="7"/>
  <c r="E64" i="6"/>
  <c r="E64" i="5"/>
  <c r="E64" i="4"/>
  <c r="E64" i="3"/>
  <c r="C66" i="10"/>
  <c r="C65" i="9"/>
  <c r="C65" i="8"/>
  <c r="C65" i="7"/>
  <c r="C65" i="6"/>
  <c r="C65" i="5"/>
  <c r="C65" i="4"/>
  <c r="C65" i="3"/>
  <c r="G68" i="10"/>
  <c r="G67" i="9"/>
  <c r="G67" i="8"/>
  <c r="G67" i="7"/>
  <c r="G67" i="6"/>
  <c r="G67" i="5"/>
  <c r="G67" i="4"/>
  <c r="G67" i="3"/>
  <c r="E69" i="10"/>
  <c r="E68" i="9"/>
  <c r="E68" i="8"/>
  <c r="E68" i="7"/>
  <c r="E68" i="6"/>
  <c r="E68" i="5"/>
  <c r="E68" i="4"/>
  <c r="E68" i="3"/>
  <c r="C70" i="10"/>
  <c r="C69" i="9"/>
  <c r="C69" i="8"/>
  <c r="C69" i="7"/>
  <c r="C69" i="6"/>
  <c r="C69" i="5"/>
  <c r="C69" i="4"/>
  <c r="C69" i="3"/>
  <c r="G72" i="10"/>
  <c r="G71" i="9"/>
  <c r="G71" i="8"/>
  <c r="G71" i="7"/>
  <c r="G71" i="6"/>
  <c r="G71" i="5"/>
  <c r="G71" i="4"/>
  <c r="G71" i="3"/>
  <c r="E73" i="10"/>
  <c r="E72" i="9"/>
  <c r="E72" i="8"/>
  <c r="E72" i="7"/>
  <c r="E72" i="6"/>
  <c r="E72" i="5"/>
  <c r="E72" i="4"/>
  <c r="E72" i="3"/>
  <c r="C74" i="10"/>
  <c r="C73" i="9"/>
  <c r="C73" i="8"/>
  <c r="C73" i="7"/>
  <c r="C73" i="6"/>
  <c r="C73" i="5"/>
  <c r="C73" i="4"/>
  <c r="C73" i="3"/>
  <c r="G76" i="10"/>
  <c r="G75" i="9"/>
  <c r="G75" i="8"/>
  <c r="G75" i="7"/>
  <c r="G75" i="6"/>
  <c r="G75" i="5"/>
  <c r="G75" i="4"/>
  <c r="G75" i="3"/>
  <c r="E77" i="10"/>
  <c r="E76" i="9"/>
  <c r="E76" i="8"/>
  <c r="E76" i="7"/>
  <c r="E76" i="6"/>
  <c r="E76" i="5"/>
  <c r="E76" i="4"/>
  <c r="E76" i="3"/>
  <c r="H4" i="10"/>
  <c r="H3" i="9"/>
  <c r="H3" i="8"/>
  <c r="H3" i="7"/>
  <c r="H3" i="6"/>
  <c r="H3" i="5"/>
  <c r="H3" i="4"/>
  <c r="H3" i="3"/>
  <c r="F5" i="10"/>
  <c r="F4" i="9"/>
  <c r="F4" i="8"/>
  <c r="F4" i="7"/>
  <c r="F4" i="6"/>
  <c r="F4" i="5"/>
  <c r="F4" i="4"/>
  <c r="F4" i="3"/>
  <c r="D6" i="10"/>
  <c r="D5" i="9"/>
  <c r="D5" i="8"/>
  <c r="D5" i="7"/>
  <c r="D5" i="6"/>
  <c r="D5" i="5"/>
  <c r="D5" i="4"/>
  <c r="D5" i="3"/>
  <c r="H8" i="10"/>
  <c r="H7" i="9"/>
  <c r="H7" i="8"/>
  <c r="H7" i="7"/>
  <c r="H7" i="6"/>
  <c r="H7" i="5"/>
  <c r="H7" i="4"/>
  <c r="H7" i="3"/>
  <c r="F9" i="10"/>
  <c r="F8" i="9"/>
  <c r="F8" i="8"/>
  <c r="F8" i="7"/>
  <c r="F8" i="6"/>
  <c r="F8" i="5"/>
  <c r="F8" i="4"/>
  <c r="F8" i="3"/>
  <c r="D10" i="10"/>
  <c r="D9" i="9"/>
  <c r="D9" i="8"/>
  <c r="D9" i="7"/>
  <c r="D9" i="6"/>
  <c r="D9" i="5"/>
  <c r="D9" i="4"/>
  <c r="D9" i="3"/>
  <c r="H12" i="10"/>
  <c r="H11" i="9"/>
  <c r="H11" i="8"/>
  <c r="H11" i="7"/>
  <c r="H11" i="6"/>
  <c r="H11" i="5"/>
  <c r="H11" i="4"/>
  <c r="H11" i="3"/>
  <c r="F13" i="10"/>
  <c r="F12" i="9"/>
  <c r="F12" i="8"/>
  <c r="F12" i="7"/>
  <c r="F12" i="6"/>
  <c r="F12" i="5"/>
  <c r="F12" i="4"/>
  <c r="F12" i="3"/>
  <c r="D14" i="10"/>
  <c r="D13" i="9"/>
  <c r="D13" i="8"/>
  <c r="D13" i="7"/>
  <c r="D13" i="6"/>
  <c r="D13" i="5"/>
  <c r="D13" i="4"/>
  <c r="D13" i="3"/>
  <c r="H16" i="10"/>
  <c r="H15" i="9"/>
  <c r="H15" i="8"/>
  <c r="H15" i="7"/>
  <c r="H15" i="6"/>
  <c r="H15" i="5"/>
  <c r="H15" i="4"/>
  <c r="H15" i="3"/>
  <c r="F17" i="10"/>
  <c r="F16" i="9"/>
  <c r="F16" i="8"/>
  <c r="F16" i="7"/>
  <c r="F16" i="6"/>
  <c r="F16" i="5"/>
  <c r="F16" i="4"/>
  <c r="F16" i="3"/>
  <c r="D18" i="10"/>
  <c r="D17" i="9"/>
  <c r="D17" i="8"/>
  <c r="D17" i="7"/>
  <c r="D17" i="6"/>
  <c r="D17" i="5"/>
  <c r="D17" i="4"/>
  <c r="D17" i="3"/>
  <c r="H20" i="10"/>
  <c r="H19" i="9"/>
  <c r="H19" i="8"/>
  <c r="H19" i="7"/>
  <c r="H19" i="6"/>
  <c r="H19" i="5"/>
  <c r="H19" i="4"/>
  <c r="H19" i="3"/>
  <c r="F21" i="10"/>
  <c r="F20" i="9"/>
  <c r="F20" i="8"/>
  <c r="F20" i="7"/>
  <c r="F20" i="6"/>
  <c r="F20" i="5"/>
  <c r="F20" i="4"/>
  <c r="F20" i="3"/>
  <c r="D22" i="10"/>
  <c r="D21" i="9"/>
  <c r="D21" i="8"/>
  <c r="D21" i="7"/>
  <c r="D21" i="6"/>
  <c r="D21" i="5"/>
  <c r="D21" i="4"/>
  <c r="D21" i="3"/>
  <c r="H24" i="10"/>
  <c r="H23" i="9"/>
  <c r="H23" i="8"/>
  <c r="H23" i="7"/>
  <c r="H23" i="6"/>
  <c r="H23" i="5"/>
  <c r="H23" i="4"/>
  <c r="H23" i="3"/>
  <c r="F25" i="10"/>
  <c r="F24" i="9"/>
  <c r="F24" i="8"/>
  <c r="F24" i="7"/>
  <c r="F24" i="6"/>
  <c r="F24" i="5"/>
  <c r="F24" i="4"/>
  <c r="F24" i="3"/>
  <c r="D26" i="10"/>
  <c r="D25" i="9"/>
  <c r="D25" i="8"/>
  <c r="D25" i="7"/>
  <c r="D25" i="6"/>
  <c r="D25" i="5"/>
  <c r="D25" i="4"/>
  <c r="D25" i="3"/>
  <c r="H28" i="10"/>
  <c r="H27" i="9"/>
  <c r="H27" i="8"/>
  <c r="H27" i="7"/>
  <c r="H27" i="6"/>
  <c r="H27" i="5"/>
  <c r="H27" i="4"/>
  <c r="H27" i="3"/>
  <c r="F29" i="10"/>
  <c r="F28" i="9"/>
  <c r="F28" i="8"/>
  <c r="F28" i="7"/>
  <c r="F28" i="6"/>
  <c r="F28" i="5"/>
  <c r="F28" i="4"/>
  <c r="F28" i="3"/>
  <c r="D30" i="10"/>
  <c r="D29" i="9"/>
  <c r="D29" i="8"/>
  <c r="D29" i="7"/>
  <c r="D29" i="6"/>
  <c r="D29" i="5"/>
  <c r="D29" i="4"/>
  <c r="D29" i="3"/>
  <c r="H32" i="10"/>
  <c r="H31" i="9"/>
  <c r="H31" i="8"/>
  <c r="H31" i="7"/>
  <c r="H31" i="6"/>
  <c r="H31" i="5"/>
  <c r="H31" i="4"/>
  <c r="H31" i="3"/>
  <c r="F33" i="10"/>
  <c r="F32" i="9"/>
  <c r="F32" i="8"/>
  <c r="F32" i="7"/>
  <c r="F32" i="6"/>
  <c r="F32" i="5"/>
  <c r="F32" i="4"/>
  <c r="F32" i="3"/>
  <c r="D34" i="10"/>
  <c r="D33" i="9"/>
  <c r="D33" i="8"/>
  <c r="D33" i="7"/>
  <c r="D33" i="6"/>
  <c r="D33" i="5"/>
  <c r="D33" i="4"/>
  <c r="D33" i="3"/>
  <c r="H36" i="10"/>
  <c r="H35" i="9"/>
  <c r="H35" i="8"/>
  <c r="H35" i="7"/>
  <c r="H35" i="6"/>
  <c r="H35" i="5"/>
  <c r="H35" i="4"/>
  <c r="H35" i="3"/>
  <c r="F37" i="10"/>
  <c r="F36" i="9"/>
  <c r="F36" i="8"/>
  <c r="F36" i="7"/>
  <c r="F36" i="6"/>
  <c r="F36" i="5"/>
  <c r="F36" i="4"/>
  <c r="F36" i="3"/>
  <c r="D38" i="10"/>
  <c r="D37" i="9"/>
  <c r="D37" i="8"/>
  <c r="D37" i="7"/>
  <c r="D37" i="6"/>
  <c r="D37" i="5"/>
  <c r="D37" i="4"/>
  <c r="D37" i="3"/>
  <c r="H40" i="10"/>
  <c r="H39" i="9"/>
  <c r="H39" i="8"/>
  <c r="H39" i="7"/>
  <c r="H39" i="6"/>
  <c r="H39" i="5"/>
  <c r="H39" i="4"/>
  <c r="H39" i="3"/>
  <c r="F41" i="10"/>
  <c r="F40" i="9"/>
  <c r="F40" i="8"/>
  <c r="F40" i="7"/>
  <c r="F40" i="6"/>
  <c r="F40" i="5"/>
  <c r="F40" i="4"/>
  <c r="F40" i="3"/>
  <c r="D42" i="10"/>
  <c r="D41" i="9"/>
  <c r="D41" i="8"/>
  <c r="D41" i="7"/>
  <c r="D41" i="6"/>
  <c r="D41" i="5"/>
  <c r="D41" i="4"/>
  <c r="D41" i="3"/>
  <c r="H44" i="10"/>
  <c r="H43" i="9"/>
  <c r="H43" i="8"/>
  <c r="H43" i="7"/>
  <c r="H43" i="6"/>
  <c r="H43" i="5"/>
  <c r="H43" i="4"/>
  <c r="H43" i="3"/>
  <c r="F45" i="10"/>
  <c r="F44" i="9"/>
  <c r="F44" i="8"/>
  <c r="F44" i="7"/>
  <c r="F44" i="6"/>
  <c r="F44" i="5"/>
  <c r="F44" i="4"/>
  <c r="F44" i="3"/>
  <c r="D46" i="10"/>
  <c r="D45" i="9"/>
  <c r="D45" i="8"/>
  <c r="D45" i="7"/>
  <c r="D45" i="6"/>
  <c r="D45" i="5"/>
  <c r="D45" i="4"/>
  <c r="D45" i="3"/>
  <c r="H48" i="10"/>
  <c r="H47" i="9"/>
  <c r="H47" i="8"/>
  <c r="H47" i="7"/>
  <c r="H47" i="6"/>
  <c r="H47" i="5"/>
  <c r="H47" i="4"/>
  <c r="H47" i="3"/>
  <c r="F49" i="10"/>
  <c r="F48" i="9"/>
  <c r="F48" i="8"/>
  <c r="F48" i="7"/>
  <c r="F48" i="6"/>
  <c r="F48" i="5"/>
  <c r="F48" i="4"/>
  <c r="F48" i="3"/>
  <c r="D50" i="10"/>
  <c r="D49" i="9"/>
  <c r="D49" i="8"/>
  <c r="D49" i="7"/>
  <c r="D49" i="6"/>
  <c r="D49" i="5"/>
  <c r="D49" i="4"/>
  <c r="D49" i="3"/>
  <c r="H52" i="10"/>
  <c r="H51" i="9"/>
  <c r="H51" i="8"/>
  <c r="H51" i="7"/>
  <c r="H51" i="6"/>
  <c r="H51" i="5"/>
  <c r="H51" i="4"/>
  <c r="H51" i="3"/>
  <c r="F53" i="10"/>
  <c r="F52" i="9"/>
  <c r="F52" i="8"/>
  <c r="F52" i="7"/>
  <c r="F52" i="6"/>
  <c r="F52" i="5"/>
  <c r="F52" i="4"/>
  <c r="F52" i="3"/>
  <c r="D54" i="10"/>
  <c r="D53" i="9"/>
  <c r="D53" i="8"/>
  <c r="D53" i="7"/>
  <c r="D53" i="6"/>
  <c r="D53" i="5"/>
  <c r="D53" i="4"/>
  <c r="D53" i="3"/>
  <c r="H56" i="10"/>
  <c r="H55" i="9"/>
  <c r="H55" i="8"/>
  <c r="H55" i="7"/>
  <c r="H55" i="6"/>
  <c r="H55" i="5"/>
  <c r="H55" i="4"/>
  <c r="H55" i="3"/>
  <c r="F57" i="10"/>
  <c r="F56" i="9"/>
  <c r="F56" i="8"/>
  <c r="F56" i="7"/>
  <c r="F56" i="6"/>
  <c r="F56" i="5"/>
  <c r="F56" i="4"/>
  <c r="F56" i="3"/>
  <c r="D58" i="10"/>
  <c r="D57" i="9"/>
  <c r="D57" i="8"/>
  <c r="D57" i="7"/>
  <c r="D57" i="6"/>
  <c r="D57" i="5"/>
  <c r="D57" i="4"/>
  <c r="D57" i="3"/>
  <c r="H60" i="10"/>
  <c r="H59" i="9"/>
  <c r="H59" i="8"/>
  <c r="H59" i="7"/>
  <c r="H59" i="6"/>
  <c r="H59" i="5"/>
  <c r="H59" i="4"/>
  <c r="H59" i="3"/>
  <c r="F61" i="10"/>
  <c r="F60" i="9"/>
  <c r="F60" i="8"/>
  <c r="F60" i="7"/>
  <c r="F60" i="6"/>
  <c r="F60" i="5"/>
  <c r="F60" i="4"/>
  <c r="F60" i="3"/>
  <c r="D62" i="10"/>
  <c r="D61" i="9"/>
  <c r="D61" i="8"/>
  <c r="D61" i="7"/>
  <c r="D61" i="6"/>
  <c r="D61" i="5"/>
  <c r="D61" i="4"/>
  <c r="D61" i="3"/>
  <c r="H64" i="10"/>
  <c r="H63" i="9"/>
  <c r="H63" i="8"/>
  <c r="H63" i="7"/>
  <c r="H63" i="6"/>
  <c r="H63" i="5"/>
  <c r="H63" i="4"/>
  <c r="H63" i="3"/>
  <c r="F65" i="10"/>
  <c r="F64" i="9"/>
  <c r="F64" i="8"/>
  <c r="F64" i="7"/>
  <c r="F64" i="6"/>
  <c r="F64" i="5"/>
  <c r="F64" i="4"/>
  <c r="F64" i="3"/>
  <c r="D66" i="10"/>
  <c r="D65" i="9"/>
  <c r="D65" i="8"/>
  <c r="D65" i="7"/>
  <c r="D65" i="6"/>
  <c r="D65" i="5"/>
  <c r="D65" i="4"/>
  <c r="D65" i="3"/>
  <c r="H68" i="10"/>
  <c r="H67" i="9"/>
  <c r="H67" i="8"/>
  <c r="H67" i="7"/>
  <c r="H67" i="6"/>
  <c r="H67" i="5"/>
  <c r="H67" i="4"/>
  <c r="H67" i="3"/>
  <c r="F69" i="10"/>
  <c r="F68" i="9"/>
  <c r="F68" i="8"/>
  <c r="F68" i="7"/>
  <c r="F68" i="6"/>
  <c r="F68" i="5"/>
  <c r="F68" i="4"/>
  <c r="F68" i="3"/>
  <c r="D70" i="10"/>
  <c r="D69" i="9"/>
  <c r="D69" i="8"/>
  <c r="D69" i="7"/>
  <c r="D69" i="6"/>
  <c r="D69" i="5"/>
  <c r="D69" i="4"/>
  <c r="D69" i="3"/>
  <c r="H72" i="10"/>
  <c r="H71" i="9"/>
  <c r="H71" i="8"/>
  <c r="H71" i="7"/>
  <c r="H71" i="6"/>
  <c r="H71" i="5"/>
  <c r="H71" i="4"/>
  <c r="H71" i="3"/>
  <c r="F73" i="10"/>
  <c r="F72" i="9"/>
  <c r="F72" i="8"/>
  <c r="F72" i="7"/>
  <c r="F72" i="6"/>
  <c r="F72" i="5"/>
  <c r="F72" i="4"/>
  <c r="F72" i="3"/>
  <c r="D74" i="10"/>
  <c r="D73" i="9"/>
  <c r="D73" i="8"/>
  <c r="D73" i="7"/>
  <c r="D73" i="6"/>
  <c r="D73" i="5"/>
  <c r="D73" i="4"/>
  <c r="D73" i="3"/>
  <c r="H76" i="10"/>
  <c r="H75" i="9"/>
  <c r="H75" i="8"/>
  <c r="H75" i="7"/>
  <c r="H75" i="6"/>
  <c r="H75" i="5"/>
  <c r="H75" i="4"/>
  <c r="H75" i="3"/>
  <c r="F77" i="10"/>
  <c r="F76" i="9"/>
  <c r="F76" i="8"/>
  <c r="F76" i="7"/>
  <c r="F76" i="6"/>
  <c r="F76" i="5"/>
  <c r="F76" i="4"/>
  <c r="F76" i="3"/>
  <c r="C3" i="10"/>
  <c r="C2" i="9"/>
  <c r="C2" i="8"/>
  <c r="C2" i="7"/>
  <c r="C2" i="6"/>
  <c r="C2" i="5"/>
  <c r="C2" i="4"/>
  <c r="C2" i="3"/>
  <c r="G5" i="10"/>
  <c r="G4" i="9"/>
  <c r="G4" i="8"/>
  <c r="G4" i="7"/>
  <c r="G4" i="6"/>
  <c r="G4" i="5"/>
  <c r="G4" i="4"/>
  <c r="G4" i="3"/>
  <c r="E6" i="10"/>
  <c r="E5" i="9"/>
  <c r="E5" i="8"/>
  <c r="E5" i="7"/>
  <c r="E5" i="6"/>
  <c r="E5" i="5"/>
  <c r="E5" i="4"/>
  <c r="E5" i="3"/>
  <c r="C7" i="10"/>
  <c r="C6" i="9"/>
  <c r="C6" i="8"/>
  <c r="C6" i="7"/>
  <c r="C6" i="6"/>
  <c r="C6" i="5"/>
  <c r="C6" i="4"/>
  <c r="C6" i="3"/>
  <c r="G9" i="10"/>
  <c r="G8" i="9"/>
  <c r="G8" i="8"/>
  <c r="G8" i="7"/>
  <c r="G8" i="6"/>
  <c r="G8" i="5"/>
  <c r="G8" i="4"/>
  <c r="G8" i="3"/>
  <c r="E10" i="10"/>
  <c r="E9" i="9"/>
  <c r="E9" i="8"/>
  <c r="E9" i="7"/>
  <c r="E9" i="6"/>
  <c r="E9" i="5"/>
  <c r="E9" i="4"/>
  <c r="E9" i="3"/>
  <c r="C11" i="10"/>
  <c r="C10" i="9"/>
  <c r="C10" i="8"/>
  <c r="C10" i="7"/>
  <c r="C10" i="6"/>
  <c r="C10" i="5"/>
  <c r="C10" i="4"/>
  <c r="C10" i="3"/>
  <c r="G13" i="10"/>
  <c r="G12" i="9"/>
  <c r="G12" i="8"/>
  <c r="G12" i="7"/>
  <c r="G12" i="6"/>
  <c r="G12" i="5"/>
  <c r="G12" i="4"/>
  <c r="G12" i="3"/>
  <c r="E14" i="10"/>
  <c r="E13" i="9"/>
  <c r="E13" i="8"/>
  <c r="E13" i="7"/>
  <c r="E13" i="6"/>
  <c r="E13" i="5"/>
  <c r="E13" i="4"/>
  <c r="E13" i="3"/>
  <c r="C15" i="10"/>
  <c r="C14" i="9"/>
  <c r="C14" i="8"/>
  <c r="C14" i="7"/>
  <c r="C14" i="6"/>
  <c r="C14" i="5"/>
  <c r="C14" i="4"/>
  <c r="C14" i="3"/>
  <c r="G17" i="10"/>
  <c r="G16" i="9"/>
  <c r="G16" i="8"/>
  <c r="G16" i="7"/>
  <c r="G16" i="6"/>
  <c r="G16" i="5"/>
  <c r="G16" i="4"/>
  <c r="G16" i="3"/>
  <c r="E18" i="10"/>
  <c r="E17" i="9"/>
  <c r="E17" i="8"/>
  <c r="E17" i="7"/>
  <c r="E17" i="6"/>
  <c r="E17" i="5"/>
  <c r="E17" i="4"/>
  <c r="E17" i="3"/>
  <c r="C19" i="10"/>
  <c r="C18" i="9"/>
  <c r="C18" i="8"/>
  <c r="C18" i="7"/>
  <c r="C18" i="6"/>
  <c r="C18" i="5"/>
  <c r="C18" i="4"/>
  <c r="C18" i="3"/>
  <c r="G21" i="10"/>
  <c r="G20" i="9"/>
  <c r="G20" i="8"/>
  <c r="G20" i="7"/>
  <c r="G20" i="6"/>
  <c r="G20" i="5"/>
  <c r="G20" i="4"/>
  <c r="G20" i="3"/>
  <c r="E22" i="10"/>
  <c r="E21" i="9"/>
  <c r="E21" i="8"/>
  <c r="E21" i="7"/>
  <c r="E21" i="6"/>
  <c r="E21" i="5"/>
  <c r="E21" i="3"/>
  <c r="E21" i="4"/>
  <c r="C23" i="10"/>
  <c r="C22" i="9"/>
  <c r="C22" i="8"/>
  <c r="C22" i="7"/>
  <c r="C22" i="6"/>
  <c r="C22" i="5"/>
  <c r="C22" i="4"/>
  <c r="C22" i="3"/>
  <c r="G25" i="10"/>
  <c r="G24" i="9"/>
  <c r="G24" i="8"/>
  <c r="G24" i="7"/>
  <c r="G24" i="6"/>
  <c r="G24" i="5"/>
  <c r="G24" i="4"/>
  <c r="G24" i="3"/>
  <c r="E26" i="10"/>
  <c r="E25" i="9"/>
  <c r="E25" i="8"/>
  <c r="E25" i="7"/>
  <c r="E25" i="6"/>
  <c r="E25" i="5"/>
  <c r="E25" i="3"/>
  <c r="E25" i="4"/>
  <c r="C27" i="10"/>
  <c r="C26" i="9"/>
  <c r="C26" i="8"/>
  <c r="C26" i="7"/>
  <c r="C26" i="6"/>
  <c r="C26" i="5"/>
  <c r="C26" i="4"/>
  <c r="C26" i="3"/>
  <c r="G29" i="10"/>
  <c r="G28" i="9"/>
  <c r="G28" i="8"/>
  <c r="G28" i="7"/>
  <c r="G28" i="6"/>
  <c r="G28" i="5"/>
  <c r="G28" i="4"/>
  <c r="G28" i="3"/>
  <c r="E30" i="10"/>
  <c r="E29" i="9"/>
  <c r="E29" i="8"/>
  <c r="E29" i="7"/>
  <c r="E29" i="6"/>
  <c r="E29" i="5"/>
  <c r="E29" i="3"/>
  <c r="E29" i="4"/>
  <c r="C31" i="10"/>
  <c r="C30" i="9"/>
  <c r="C30" i="8"/>
  <c r="C30" i="7"/>
  <c r="C30" i="6"/>
  <c r="C30" i="5"/>
  <c r="C30" i="4"/>
  <c r="C30" i="3"/>
  <c r="G33" i="10"/>
  <c r="G32" i="9"/>
  <c r="G32" i="8"/>
  <c r="G32" i="7"/>
  <c r="G32" i="6"/>
  <c r="G32" i="5"/>
  <c r="G32" i="4"/>
  <c r="G32" i="3"/>
  <c r="E34" i="10"/>
  <c r="E33" i="9"/>
  <c r="E33" i="8"/>
  <c r="E33" i="7"/>
  <c r="E33" i="6"/>
  <c r="E33" i="5"/>
  <c r="E33" i="3"/>
  <c r="E33" i="4"/>
  <c r="C35" i="10"/>
  <c r="C34" i="9"/>
  <c r="C34" i="8"/>
  <c r="C34" i="7"/>
  <c r="C34" i="6"/>
  <c r="C34" i="5"/>
  <c r="C34" i="4"/>
  <c r="C34" i="3"/>
  <c r="G37" i="10"/>
  <c r="G36" i="9"/>
  <c r="G36" i="8"/>
  <c r="G36" i="7"/>
  <c r="G36" i="6"/>
  <c r="G36" i="5"/>
  <c r="G36" i="4"/>
  <c r="G36" i="3"/>
  <c r="E38" i="10"/>
  <c r="E37" i="9"/>
  <c r="E37" i="8"/>
  <c r="E37" i="7"/>
  <c r="E37" i="6"/>
  <c r="E37" i="5"/>
  <c r="E37" i="3"/>
  <c r="E37" i="4"/>
  <c r="C39" i="10"/>
  <c r="C38" i="9"/>
  <c r="C38" i="8"/>
  <c r="C38" i="7"/>
  <c r="C38" i="6"/>
  <c r="C38" i="5"/>
  <c r="C38" i="4"/>
  <c r="C38" i="3"/>
  <c r="G41" i="10"/>
  <c r="G40" i="9"/>
  <c r="G40" i="8"/>
  <c r="G40" i="7"/>
  <c r="G40" i="6"/>
  <c r="G40" i="5"/>
  <c r="G40" i="4"/>
  <c r="G40" i="3"/>
  <c r="E42" i="10"/>
  <c r="E41" i="9"/>
  <c r="E41" i="8"/>
  <c r="E41" i="7"/>
  <c r="E41" i="6"/>
  <c r="E41" i="5"/>
  <c r="E41" i="3"/>
  <c r="E41" i="4"/>
  <c r="C43" i="10"/>
  <c r="C42" i="9"/>
  <c r="C42" i="8"/>
  <c r="C42" i="7"/>
  <c r="C42" i="6"/>
  <c r="C42" i="5"/>
  <c r="C42" i="4"/>
  <c r="C42" i="3"/>
  <c r="G45" i="10"/>
  <c r="G44" i="9"/>
  <c r="G44" i="8"/>
  <c r="G44" i="7"/>
  <c r="G44" i="6"/>
  <c r="G44" i="5"/>
  <c r="G44" i="4"/>
  <c r="G44" i="3"/>
  <c r="E46" i="10"/>
  <c r="E45" i="9"/>
  <c r="E45" i="8"/>
  <c r="E45" i="7"/>
  <c r="E45" i="6"/>
  <c r="E45" i="5"/>
  <c r="E45" i="3"/>
  <c r="E45" i="4"/>
  <c r="C47" i="10"/>
  <c r="C46" i="9"/>
  <c r="C46" i="8"/>
  <c r="C46" i="7"/>
  <c r="C46" i="6"/>
  <c r="C46" i="5"/>
  <c r="C46" i="4"/>
  <c r="C46" i="3"/>
  <c r="G49" i="10"/>
  <c r="G48" i="9"/>
  <c r="G48" i="8"/>
  <c r="G48" i="7"/>
  <c r="G48" i="6"/>
  <c r="G48" i="5"/>
  <c r="G48" i="4"/>
  <c r="G48" i="3"/>
  <c r="E50" i="10"/>
  <c r="E49" i="9"/>
  <c r="E49" i="8"/>
  <c r="E49" i="7"/>
  <c r="E49" i="6"/>
  <c r="E49" i="5"/>
  <c r="E49" i="3"/>
  <c r="E49" i="4"/>
  <c r="C51" i="10"/>
  <c r="C50" i="9"/>
  <c r="C50" i="8"/>
  <c r="C50" i="7"/>
  <c r="C50" i="6"/>
  <c r="C50" i="5"/>
  <c r="C50" i="4"/>
  <c r="C50" i="3"/>
  <c r="G53" i="10"/>
  <c r="G52" i="9"/>
  <c r="G52" i="8"/>
  <c r="G52" i="7"/>
  <c r="G52" i="6"/>
  <c r="G52" i="5"/>
  <c r="G52" i="4"/>
  <c r="G52" i="3"/>
  <c r="E54" i="10"/>
  <c r="E53" i="9"/>
  <c r="E53" i="8"/>
  <c r="E53" i="7"/>
  <c r="E53" i="6"/>
  <c r="E53" i="5"/>
  <c r="E53" i="3"/>
  <c r="E53" i="4"/>
  <c r="C55" i="10"/>
  <c r="C54" i="9"/>
  <c r="C54" i="8"/>
  <c r="C54" i="7"/>
  <c r="C54" i="6"/>
  <c r="C54" i="5"/>
  <c r="C54" i="4"/>
  <c r="C54" i="3"/>
  <c r="G57" i="10"/>
  <c r="G56" i="9"/>
  <c r="G56" i="8"/>
  <c r="G56" i="7"/>
  <c r="G56" i="6"/>
  <c r="G56" i="5"/>
  <c r="G56" i="4"/>
  <c r="G56" i="3"/>
  <c r="E58" i="10"/>
  <c r="E57" i="9"/>
  <c r="E57" i="8"/>
  <c r="E57" i="7"/>
  <c r="E57" i="6"/>
  <c r="E57" i="5"/>
  <c r="E57" i="4"/>
  <c r="E57" i="3"/>
  <c r="C59" i="10"/>
  <c r="C58" i="9"/>
  <c r="C58" i="8"/>
  <c r="C58" i="7"/>
  <c r="C58" i="6"/>
  <c r="C58" i="5"/>
  <c r="C58" i="4"/>
  <c r="C58" i="3"/>
  <c r="G61" i="10"/>
  <c r="G60" i="9"/>
  <c r="G60" i="8"/>
  <c r="G60" i="7"/>
  <c r="G60" i="6"/>
  <c r="G60" i="5"/>
  <c r="G60" i="4"/>
  <c r="G60" i="3"/>
  <c r="E62" i="10"/>
  <c r="E61" i="9"/>
  <c r="E61" i="8"/>
  <c r="E61" i="7"/>
  <c r="E61" i="6"/>
  <c r="E61" i="5"/>
  <c r="E61" i="4"/>
  <c r="E61" i="3"/>
  <c r="C63" i="10"/>
  <c r="C62" i="9"/>
  <c r="C62" i="8"/>
  <c r="C62" i="7"/>
  <c r="C62" i="6"/>
  <c r="C62" i="5"/>
  <c r="C62" i="4"/>
  <c r="C62" i="3"/>
  <c r="G65" i="10"/>
  <c r="G64" i="9"/>
  <c r="G64" i="8"/>
  <c r="G64" i="7"/>
  <c r="G64" i="6"/>
  <c r="G64" i="5"/>
  <c r="G64" i="4"/>
  <c r="G64" i="3"/>
  <c r="E66" i="10"/>
  <c r="E65" i="9"/>
  <c r="E65" i="8"/>
  <c r="E65" i="7"/>
  <c r="E65" i="6"/>
  <c r="E65" i="5"/>
  <c r="E65" i="4"/>
  <c r="E65" i="3"/>
  <c r="C67" i="10"/>
  <c r="C66" i="9"/>
  <c r="C66" i="8"/>
  <c r="C66" i="7"/>
  <c r="C66" i="6"/>
  <c r="C66" i="5"/>
  <c r="C66" i="4"/>
  <c r="C66" i="3"/>
  <c r="G69" i="10"/>
  <c r="G68" i="9"/>
  <c r="G68" i="8"/>
  <c r="G68" i="7"/>
  <c r="G68" i="6"/>
  <c r="G68" i="5"/>
  <c r="G68" i="4"/>
  <c r="G68" i="3"/>
  <c r="E70" i="10"/>
  <c r="E69" i="9"/>
  <c r="E69" i="8"/>
  <c r="E69" i="7"/>
  <c r="E69" i="6"/>
  <c r="E69" i="5"/>
  <c r="E69" i="4"/>
  <c r="E69" i="3"/>
  <c r="C71" i="10"/>
  <c r="C70" i="9"/>
  <c r="C70" i="8"/>
  <c r="C70" i="7"/>
  <c r="C70" i="6"/>
  <c r="C70" i="5"/>
  <c r="C70" i="4"/>
  <c r="C70" i="3"/>
  <c r="G73" i="10"/>
  <c r="G72" i="9"/>
  <c r="G72" i="8"/>
  <c r="G72" i="7"/>
  <c r="G72" i="6"/>
  <c r="G72" i="5"/>
  <c r="G72" i="4"/>
  <c r="G72" i="3"/>
  <c r="E74" i="10"/>
  <c r="E73" i="9"/>
  <c r="E73" i="8"/>
  <c r="E73" i="7"/>
  <c r="E73" i="6"/>
  <c r="E73" i="5"/>
  <c r="E73" i="4"/>
  <c r="E73" i="3"/>
  <c r="C75" i="10"/>
  <c r="C74" i="9"/>
  <c r="C74" i="8"/>
  <c r="C74" i="7"/>
  <c r="C74" i="6"/>
  <c r="C74" i="5"/>
  <c r="C74" i="4"/>
  <c r="C74" i="3"/>
  <c r="G77" i="10"/>
  <c r="G76" i="9"/>
  <c r="G76" i="8"/>
  <c r="G76" i="7"/>
  <c r="G76" i="6"/>
  <c r="G76" i="5"/>
  <c r="G76" i="4"/>
  <c r="G76" i="3"/>
  <c r="B2" i="2"/>
  <c r="D3" i="10"/>
  <c r="D2" i="9"/>
  <c r="D2" i="8"/>
  <c r="D2" i="7"/>
  <c r="D2" i="6"/>
  <c r="D2" i="5"/>
  <c r="D2" i="4"/>
  <c r="D2" i="3"/>
  <c r="H5" i="10"/>
  <c r="H4" i="9"/>
  <c r="H4" i="8"/>
  <c r="H4" i="7"/>
  <c r="H4" i="6"/>
  <c r="H4" i="5"/>
  <c r="H4" i="4"/>
  <c r="H4" i="3"/>
  <c r="F6" i="10"/>
  <c r="F5" i="9"/>
  <c r="F5" i="8"/>
  <c r="F5" i="7"/>
  <c r="F5" i="6"/>
  <c r="F5" i="5"/>
  <c r="F5" i="4"/>
  <c r="F5" i="3"/>
  <c r="D7" i="10"/>
  <c r="D6" i="9"/>
  <c r="D6" i="8"/>
  <c r="D6" i="7"/>
  <c r="D6" i="6"/>
  <c r="D6" i="5"/>
  <c r="D6" i="4"/>
  <c r="D6" i="3"/>
  <c r="H9" i="10"/>
  <c r="H8" i="9"/>
  <c r="H8" i="8"/>
  <c r="H8" i="7"/>
  <c r="H8" i="6"/>
  <c r="H8" i="5"/>
  <c r="H8" i="4"/>
  <c r="H8" i="3"/>
  <c r="F10" i="10"/>
  <c r="F9" i="9"/>
  <c r="F9" i="8"/>
  <c r="F9" i="7"/>
  <c r="F9" i="6"/>
  <c r="F9" i="5"/>
  <c r="F9" i="4"/>
  <c r="F9" i="3"/>
  <c r="D11" i="10"/>
  <c r="D10" i="9"/>
  <c r="D10" i="8"/>
  <c r="D10" i="7"/>
  <c r="D10" i="6"/>
  <c r="D10" i="5"/>
  <c r="D10" i="4"/>
  <c r="D10" i="3"/>
  <c r="H13" i="10"/>
  <c r="H12" i="9"/>
  <c r="H12" i="8"/>
  <c r="H12" i="7"/>
  <c r="H12" i="6"/>
  <c r="H12" i="5"/>
  <c r="H12" i="4"/>
  <c r="H12" i="3"/>
  <c r="F14" i="10"/>
  <c r="F13" i="9"/>
  <c r="F13" i="8"/>
  <c r="F13" i="7"/>
  <c r="F13" i="6"/>
  <c r="F13" i="5"/>
  <c r="F13" i="4"/>
  <c r="F13" i="3"/>
  <c r="D15" i="10"/>
  <c r="D14" i="9"/>
  <c r="D14" i="8"/>
  <c r="D14" i="7"/>
  <c r="D14" i="6"/>
  <c r="D14" i="5"/>
  <c r="D14" i="4"/>
  <c r="D14" i="3"/>
  <c r="H17" i="10"/>
  <c r="H16" i="9"/>
  <c r="H16" i="8"/>
  <c r="H16" i="7"/>
  <c r="H16" i="6"/>
  <c r="H16" i="5"/>
  <c r="H16" i="4"/>
  <c r="H16" i="3"/>
  <c r="F18" i="10"/>
  <c r="F17" i="9"/>
  <c r="F17" i="8"/>
  <c r="F17" i="7"/>
  <c r="F17" i="6"/>
  <c r="F17" i="5"/>
  <c r="F17" i="4"/>
  <c r="F17" i="3"/>
  <c r="D19" i="10"/>
  <c r="D18" i="9"/>
  <c r="D18" i="8"/>
  <c r="D18" i="7"/>
  <c r="D18" i="6"/>
  <c r="D18" i="5"/>
  <c r="D18" i="4"/>
  <c r="D18" i="3"/>
  <c r="H21" i="10"/>
  <c r="H20" i="9"/>
  <c r="H20" i="8"/>
  <c r="H20" i="7"/>
  <c r="H20" i="6"/>
  <c r="H20" i="5"/>
  <c r="H20" i="4"/>
  <c r="H20" i="3"/>
  <c r="F22" i="10"/>
  <c r="F21" i="9"/>
  <c r="F21" i="8"/>
  <c r="F21" i="7"/>
  <c r="F21" i="6"/>
  <c r="F21" i="5"/>
  <c r="F21" i="4"/>
  <c r="F21" i="3"/>
  <c r="D23" i="10"/>
  <c r="D22" i="9"/>
  <c r="D22" i="8"/>
  <c r="D22" i="7"/>
  <c r="D22" i="6"/>
  <c r="D22" i="5"/>
  <c r="D22" i="4"/>
  <c r="D22" i="3"/>
  <c r="H25" i="10"/>
  <c r="H24" i="9"/>
  <c r="H24" i="8"/>
  <c r="H24" i="7"/>
  <c r="H24" i="6"/>
  <c r="H24" i="5"/>
  <c r="H24" i="4"/>
  <c r="H24" i="3"/>
  <c r="F26" i="10"/>
  <c r="F25" i="9"/>
  <c r="F25" i="8"/>
  <c r="F25" i="7"/>
  <c r="F25" i="6"/>
  <c r="F25" i="5"/>
  <c r="F25" i="4"/>
  <c r="F25" i="3"/>
  <c r="D27" i="10"/>
  <c r="D26" i="9"/>
  <c r="D26" i="8"/>
  <c r="D26" i="7"/>
  <c r="D26" i="6"/>
  <c r="D26" i="5"/>
  <c r="D26" i="4"/>
  <c r="D26" i="3"/>
  <c r="H29" i="10"/>
  <c r="H28" i="9"/>
  <c r="H28" i="8"/>
  <c r="H28" i="7"/>
  <c r="H28" i="6"/>
  <c r="H28" i="5"/>
  <c r="H28" i="4"/>
  <c r="H28" i="3"/>
  <c r="F30" i="10"/>
  <c r="F29" i="9"/>
  <c r="F29" i="8"/>
  <c r="F29" i="7"/>
  <c r="F29" i="6"/>
  <c r="F29" i="5"/>
  <c r="F29" i="4"/>
  <c r="F29" i="3"/>
  <c r="D31" i="10"/>
  <c r="D30" i="9"/>
  <c r="D30" i="8"/>
  <c r="D30" i="7"/>
  <c r="D30" i="6"/>
  <c r="D30" i="5"/>
  <c r="D30" i="4"/>
  <c r="D30" i="3"/>
  <c r="H33" i="10"/>
  <c r="H32" i="9"/>
  <c r="H32" i="8"/>
  <c r="H32" i="7"/>
  <c r="H32" i="6"/>
  <c r="H32" i="5"/>
  <c r="H32" i="4"/>
  <c r="H32" i="3"/>
  <c r="F34" i="10"/>
  <c r="F33" i="9"/>
  <c r="F33" i="8"/>
  <c r="F33" i="7"/>
  <c r="F33" i="6"/>
  <c r="F33" i="5"/>
  <c r="F33" i="4"/>
  <c r="F33" i="3"/>
  <c r="D35" i="10"/>
  <c r="D34" i="9"/>
  <c r="D34" i="8"/>
  <c r="D34" i="7"/>
  <c r="D34" i="6"/>
  <c r="D34" i="5"/>
  <c r="D34" i="4"/>
  <c r="D34" i="3"/>
  <c r="H37" i="10"/>
  <c r="H36" i="9"/>
  <c r="H36" i="8"/>
  <c r="H36" i="7"/>
  <c r="H36" i="6"/>
  <c r="H36" i="5"/>
  <c r="H36" i="4"/>
  <c r="H36" i="3"/>
  <c r="F38" i="10"/>
  <c r="F37" i="9"/>
  <c r="F37" i="8"/>
  <c r="F37" i="7"/>
  <c r="F37" i="6"/>
  <c r="F37" i="5"/>
  <c r="F37" i="4"/>
  <c r="F37" i="3"/>
  <c r="D39" i="10"/>
  <c r="D38" i="9"/>
  <c r="D38" i="8"/>
  <c r="D38" i="7"/>
  <c r="D38" i="6"/>
  <c r="D38" i="5"/>
  <c r="D38" i="4"/>
  <c r="D38" i="3"/>
  <c r="H41" i="10"/>
  <c r="H40" i="9"/>
  <c r="H40" i="8"/>
  <c r="H40" i="7"/>
  <c r="H40" i="6"/>
  <c r="H40" i="5"/>
  <c r="H40" i="4"/>
  <c r="H40" i="3"/>
  <c r="F42" i="10"/>
  <c r="F41" i="9"/>
  <c r="F41" i="8"/>
  <c r="F41" i="7"/>
  <c r="F41" i="6"/>
  <c r="F41" i="5"/>
  <c r="F41" i="4"/>
  <c r="F41" i="3"/>
  <c r="D43" i="10"/>
  <c r="D42" i="9"/>
  <c r="D42" i="8"/>
  <c r="D42" i="7"/>
  <c r="D42" i="6"/>
  <c r="D42" i="5"/>
  <c r="D42" i="4"/>
  <c r="D42" i="3"/>
  <c r="H45" i="10"/>
  <c r="H44" i="9"/>
  <c r="H44" i="8"/>
  <c r="H44" i="7"/>
  <c r="H44" i="6"/>
  <c r="H44" i="5"/>
  <c r="H44" i="4"/>
  <c r="H44" i="3"/>
  <c r="F46" i="10"/>
  <c r="F45" i="9"/>
  <c r="F45" i="8"/>
  <c r="F45" i="7"/>
  <c r="F45" i="6"/>
  <c r="F45" i="5"/>
  <c r="F45" i="4"/>
  <c r="F45" i="3"/>
  <c r="D47" i="10"/>
  <c r="D46" i="9"/>
  <c r="D46" i="8"/>
  <c r="D46" i="7"/>
  <c r="D46" i="6"/>
  <c r="D46" i="5"/>
  <c r="D46" i="4"/>
  <c r="D46" i="3"/>
  <c r="H49" i="10"/>
  <c r="H48" i="9"/>
  <c r="H48" i="8"/>
  <c r="H48" i="7"/>
  <c r="H48" i="6"/>
  <c r="H48" i="5"/>
  <c r="H48" i="4"/>
  <c r="H48" i="3"/>
  <c r="F50" i="10"/>
  <c r="F49" i="9"/>
  <c r="F49" i="8"/>
  <c r="F49" i="7"/>
  <c r="F49" i="6"/>
  <c r="F49" i="5"/>
  <c r="F49" i="4"/>
  <c r="F49" i="3"/>
  <c r="D51" i="10"/>
  <c r="D50" i="9"/>
  <c r="D50" i="8"/>
  <c r="D50" i="7"/>
  <c r="D50" i="6"/>
  <c r="D50" i="5"/>
  <c r="D50" i="4"/>
  <c r="D50" i="3"/>
  <c r="H53" i="10"/>
  <c r="H52" i="9"/>
  <c r="H52" i="8"/>
  <c r="H52" i="7"/>
  <c r="H52" i="6"/>
  <c r="H52" i="5"/>
  <c r="H52" i="4"/>
  <c r="H52" i="3"/>
  <c r="F54" i="10"/>
  <c r="F53" i="9"/>
  <c r="F53" i="8"/>
  <c r="F53" i="7"/>
  <c r="F53" i="6"/>
  <c r="F53" i="5"/>
  <c r="F53" i="4"/>
  <c r="F53" i="3"/>
  <c r="D55" i="10"/>
  <c r="D54" i="9"/>
  <c r="D54" i="8"/>
  <c r="D54" i="7"/>
  <c r="D54" i="6"/>
  <c r="D54" i="5"/>
  <c r="D54" i="4"/>
  <c r="D54" i="3"/>
  <c r="H57" i="10"/>
  <c r="H56" i="9"/>
  <c r="H56" i="8"/>
  <c r="H56" i="7"/>
  <c r="H56" i="6"/>
  <c r="H56" i="5"/>
  <c r="H56" i="4"/>
  <c r="H56" i="3"/>
  <c r="F58" i="10"/>
  <c r="F57" i="9"/>
  <c r="F57" i="8"/>
  <c r="F57" i="7"/>
  <c r="F57" i="6"/>
  <c r="F57" i="5"/>
  <c r="F57" i="4"/>
  <c r="F57" i="3"/>
  <c r="D59" i="10"/>
  <c r="D58" i="9"/>
  <c r="D58" i="8"/>
  <c r="D58" i="7"/>
  <c r="D58" i="6"/>
  <c r="D58" i="5"/>
  <c r="D58" i="4"/>
  <c r="D58" i="3"/>
  <c r="H61" i="10"/>
  <c r="H60" i="9"/>
  <c r="H60" i="8"/>
  <c r="H60" i="7"/>
  <c r="H60" i="6"/>
  <c r="H60" i="5"/>
  <c r="H60" i="4"/>
  <c r="H60" i="3"/>
  <c r="F62" i="10"/>
  <c r="F61" i="9"/>
  <c r="F61" i="8"/>
  <c r="F61" i="7"/>
  <c r="F61" i="6"/>
  <c r="F61" i="5"/>
  <c r="F61" i="4"/>
  <c r="F61" i="3"/>
  <c r="D63" i="10"/>
  <c r="D62" i="9"/>
  <c r="D62" i="8"/>
  <c r="D62" i="7"/>
  <c r="D62" i="6"/>
  <c r="D62" i="5"/>
  <c r="D62" i="4"/>
  <c r="D62" i="3"/>
  <c r="H65" i="10"/>
  <c r="H64" i="9"/>
  <c r="H64" i="8"/>
  <c r="H64" i="7"/>
  <c r="H64" i="6"/>
  <c r="H64" i="5"/>
  <c r="H64" i="4"/>
  <c r="H64" i="3"/>
  <c r="F66" i="10"/>
  <c r="F65" i="9"/>
  <c r="F65" i="8"/>
  <c r="F65" i="7"/>
  <c r="F65" i="6"/>
  <c r="F65" i="5"/>
  <c r="F65" i="4"/>
  <c r="F65" i="3"/>
  <c r="D67" i="10"/>
  <c r="D66" i="9"/>
  <c r="D66" i="8"/>
  <c r="D66" i="7"/>
  <c r="D66" i="6"/>
  <c r="D66" i="5"/>
  <c r="D66" i="4"/>
  <c r="D66" i="3"/>
  <c r="H69" i="10"/>
  <c r="H68" i="9"/>
  <c r="H68" i="8"/>
  <c r="H68" i="7"/>
  <c r="H68" i="6"/>
  <c r="H68" i="5"/>
  <c r="H68" i="4"/>
  <c r="H68" i="3"/>
  <c r="F70" i="10"/>
  <c r="F69" i="9"/>
  <c r="F69" i="8"/>
  <c r="F69" i="7"/>
  <c r="F69" i="6"/>
  <c r="F69" i="5"/>
  <c r="F69" i="4"/>
  <c r="F69" i="3"/>
  <c r="D71" i="10"/>
  <c r="D70" i="9"/>
  <c r="D70" i="8"/>
  <c r="D70" i="7"/>
  <c r="D70" i="6"/>
  <c r="D70" i="5"/>
  <c r="D70" i="4"/>
  <c r="D70" i="3"/>
  <c r="H73" i="10"/>
  <c r="H72" i="9"/>
  <c r="H72" i="8"/>
  <c r="H72" i="7"/>
  <c r="H72" i="6"/>
  <c r="H72" i="5"/>
  <c r="H72" i="4"/>
  <c r="H72" i="3"/>
  <c r="F74" i="10"/>
  <c r="F73" i="9"/>
  <c r="F73" i="8"/>
  <c r="F73" i="7"/>
  <c r="F73" i="6"/>
  <c r="F73" i="5"/>
  <c r="F73" i="4"/>
  <c r="F73" i="3"/>
  <c r="D75" i="10"/>
  <c r="D74" i="9"/>
  <c r="D74" i="8"/>
  <c r="D74" i="7"/>
  <c r="D74" i="6"/>
  <c r="D74" i="5"/>
  <c r="D74" i="4"/>
  <c r="D74" i="3"/>
  <c r="H77" i="10"/>
  <c r="H76" i="9"/>
  <c r="H76" i="8"/>
  <c r="H76" i="7"/>
  <c r="H76" i="6"/>
  <c r="H76" i="5"/>
  <c r="H76" i="4"/>
  <c r="H76" i="3"/>
  <c r="C2" i="2"/>
  <c r="E3" i="10"/>
  <c r="E2" i="9"/>
  <c r="E2" i="8"/>
  <c r="E2" i="7"/>
  <c r="E2" i="6"/>
  <c r="E2" i="5"/>
  <c r="E2" i="3"/>
  <c r="E2" i="4"/>
  <c r="C4" i="10"/>
  <c r="C3" i="9"/>
  <c r="C3" i="8"/>
  <c r="C3" i="7"/>
  <c r="C3" i="6"/>
  <c r="C3" i="5"/>
  <c r="C3" i="4"/>
  <c r="C3" i="3"/>
  <c r="G6" i="10"/>
  <c r="G5" i="9"/>
  <c r="G5" i="8"/>
  <c r="G5" i="7"/>
  <c r="G5" i="6"/>
  <c r="G5" i="5"/>
  <c r="G5" i="4"/>
  <c r="G5" i="3"/>
  <c r="E7" i="10"/>
  <c r="E6" i="9"/>
  <c r="E6" i="8"/>
  <c r="E6" i="7"/>
  <c r="E6" i="6"/>
  <c r="E6" i="5"/>
  <c r="E6" i="4"/>
  <c r="E6" i="3"/>
  <c r="C8" i="10"/>
  <c r="C7" i="9"/>
  <c r="C7" i="8"/>
  <c r="C7" i="7"/>
  <c r="C7" i="6"/>
  <c r="C7" i="5"/>
  <c r="C7" i="4"/>
  <c r="C7" i="3"/>
  <c r="G10" i="10"/>
  <c r="G9" i="9"/>
  <c r="G9" i="8"/>
  <c r="G9" i="7"/>
  <c r="G9" i="6"/>
  <c r="G9" i="5"/>
  <c r="G9" i="4"/>
  <c r="G9" i="3"/>
  <c r="E11" i="10"/>
  <c r="E10" i="9"/>
  <c r="E10" i="8"/>
  <c r="E10" i="7"/>
  <c r="E10" i="6"/>
  <c r="E10" i="5"/>
  <c r="E10" i="4"/>
  <c r="E10" i="3"/>
  <c r="C12" i="10"/>
  <c r="C11" i="9"/>
  <c r="C11" i="8"/>
  <c r="C11" i="7"/>
  <c r="C11" i="6"/>
  <c r="C11" i="5"/>
  <c r="C11" i="4"/>
  <c r="C11" i="3"/>
  <c r="G14" i="10"/>
  <c r="G13" i="9"/>
  <c r="G13" i="8"/>
  <c r="G13" i="7"/>
  <c r="G13" i="6"/>
  <c r="G13" i="5"/>
  <c r="G13" i="4"/>
  <c r="G13" i="3"/>
  <c r="E15" i="10"/>
  <c r="E14" i="9"/>
  <c r="E14" i="8"/>
  <c r="E14" i="7"/>
  <c r="E14" i="6"/>
  <c r="E14" i="5"/>
  <c r="E14" i="4"/>
  <c r="E14" i="3"/>
  <c r="C16" i="10"/>
  <c r="C15" i="9"/>
  <c r="C15" i="8"/>
  <c r="C15" i="7"/>
  <c r="C15" i="6"/>
  <c r="C15" i="5"/>
  <c r="C15" i="4"/>
  <c r="C15" i="3"/>
  <c r="G18" i="10"/>
  <c r="G17" i="9"/>
  <c r="G17" i="8"/>
  <c r="G17" i="7"/>
  <c r="G17" i="6"/>
  <c r="G17" i="5"/>
  <c r="G17" i="4"/>
  <c r="G17" i="3"/>
  <c r="E19" i="10"/>
  <c r="E18" i="9"/>
  <c r="E18" i="8"/>
  <c r="E18" i="7"/>
  <c r="E18" i="6"/>
  <c r="E18" i="5"/>
  <c r="E18" i="4"/>
  <c r="E18" i="3"/>
  <c r="C20" i="10"/>
  <c r="C19" i="9"/>
  <c r="C19" i="8"/>
  <c r="C19" i="7"/>
  <c r="C19" i="6"/>
  <c r="C19" i="5"/>
  <c r="C19" i="4"/>
  <c r="C19" i="3"/>
  <c r="G22" i="10"/>
  <c r="G21" i="9"/>
  <c r="G21" i="8"/>
  <c r="G21" i="7"/>
  <c r="G21" i="6"/>
  <c r="G21" i="5"/>
  <c r="G21" i="4"/>
  <c r="G21" i="3"/>
  <c r="E23" i="10"/>
  <c r="E22" i="9"/>
  <c r="E22" i="8"/>
  <c r="E22" i="7"/>
  <c r="E22" i="6"/>
  <c r="E22" i="5"/>
  <c r="E22" i="3"/>
  <c r="E22" i="4"/>
  <c r="C24" i="10"/>
  <c r="C23" i="9"/>
  <c r="C23" i="8"/>
  <c r="C23" i="7"/>
  <c r="C23" i="6"/>
  <c r="C23" i="5"/>
  <c r="C23" i="4"/>
  <c r="C23" i="3"/>
  <c r="G26" i="10"/>
  <c r="G25" i="9"/>
  <c r="G25" i="8"/>
  <c r="G25" i="7"/>
  <c r="G25" i="6"/>
  <c r="G25" i="5"/>
  <c r="G25" i="4"/>
  <c r="G25" i="3"/>
  <c r="E27" i="10"/>
  <c r="E26" i="9"/>
  <c r="E26" i="8"/>
  <c r="E26" i="7"/>
  <c r="E26" i="6"/>
  <c r="E26" i="5"/>
  <c r="E26" i="3"/>
  <c r="E26" i="4"/>
  <c r="C28" i="10"/>
  <c r="C27" i="9"/>
  <c r="C27" i="8"/>
  <c r="C27" i="7"/>
  <c r="C27" i="6"/>
  <c r="C27" i="5"/>
  <c r="C27" i="4"/>
  <c r="C27" i="3"/>
  <c r="G30" i="10"/>
  <c r="G29" i="9"/>
  <c r="G29" i="8"/>
  <c r="G29" i="7"/>
  <c r="G29" i="6"/>
  <c r="G29" i="5"/>
  <c r="G29" i="4"/>
  <c r="G29" i="3"/>
  <c r="E31" i="10"/>
  <c r="E30" i="9"/>
  <c r="E30" i="8"/>
  <c r="E30" i="7"/>
  <c r="E30" i="6"/>
  <c r="E30" i="5"/>
  <c r="E30" i="3"/>
  <c r="E30" i="4"/>
  <c r="C32" i="10"/>
  <c r="C31" i="9"/>
  <c r="C31" i="8"/>
  <c r="C31" i="7"/>
  <c r="C31" i="6"/>
  <c r="C31" i="5"/>
  <c r="C31" i="4"/>
  <c r="C31" i="3"/>
  <c r="G34" i="10"/>
  <c r="G33" i="9"/>
  <c r="G33" i="8"/>
  <c r="G33" i="7"/>
  <c r="G33" i="6"/>
  <c r="G33" i="5"/>
  <c r="G33" i="4"/>
  <c r="G33" i="3"/>
  <c r="E35" i="10"/>
  <c r="E34" i="9"/>
  <c r="E34" i="8"/>
  <c r="E34" i="7"/>
  <c r="E34" i="6"/>
  <c r="E34" i="5"/>
  <c r="E34" i="3"/>
  <c r="E34" i="4"/>
  <c r="C36" i="10"/>
  <c r="C35" i="9"/>
  <c r="C35" i="8"/>
  <c r="C35" i="7"/>
  <c r="C35" i="6"/>
  <c r="C35" i="5"/>
  <c r="C35" i="4"/>
  <c r="C35" i="3"/>
  <c r="G38" i="10"/>
  <c r="G37" i="9"/>
  <c r="G37" i="8"/>
  <c r="G37" i="7"/>
  <c r="G37" i="6"/>
  <c r="G37" i="5"/>
  <c r="G37" i="4"/>
  <c r="G37" i="3"/>
  <c r="E39" i="10"/>
  <c r="E38" i="9"/>
  <c r="E38" i="8"/>
  <c r="E38" i="7"/>
  <c r="E38" i="6"/>
  <c r="E38" i="5"/>
  <c r="E38" i="3"/>
  <c r="E38" i="4"/>
  <c r="C40" i="10"/>
  <c r="C39" i="9"/>
  <c r="C39" i="8"/>
  <c r="C39" i="7"/>
  <c r="C39" i="6"/>
  <c r="C39" i="5"/>
  <c r="C39" i="4"/>
  <c r="C39" i="3"/>
  <c r="G42" i="10"/>
  <c r="G41" i="9"/>
  <c r="G41" i="8"/>
  <c r="G41" i="7"/>
  <c r="G41" i="6"/>
  <c r="G41" i="5"/>
  <c r="G41" i="4"/>
  <c r="G41" i="3"/>
  <c r="E43" i="10"/>
  <c r="E42" i="9"/>
  <c r="E42" i="8"/>
  <c r="E42" i="7"/>
  <c r="E42" i="6"/>
  <c r="E42" i="5"/>
  <c r="E42" i="3"/>
  <c r="E42" i="4"/>
  <c r="C44" i="10"/>
  <c r="C43" i="9"/>
  <c r="C43" i="8"/>
  <c r="C43" i="7"/>
  <c r="C43" i="6"/>
  <c r="C43" i="5"/>
  <c r="C43" i="4"/>
  <c r="C43" i="3"/>
  <c r="G46" i="10"/>
  <c r="G45" i="9"/>
  <c r="G45" i="8"/>
  <c r="G45" i="7"/>
  <c r="G45" i="6"/>
  <c r="G45" i="5"/>
  <c r="G45" i="4"/>
  <c r="G45" i="3"/>
  <c r="E47" i="10"/>
  <c r="E46" i="9"/>
  <c r="E46" i="8"/>
  <c r="E46" i="7"/>
  <c r="E46" i="6"/>
  <c r="E46" i="5"/>
  <c r="E46" i="3"/>
  <c r="E46" i="4"/>
  <c r="C48" i="10"/>
  <c r="C47" i="9"/>
  <c r="C47" i="8"/>
  <c r="C47" i="7"/>
  <c r="C47" i="6"/>
  <c r="C47" i="5"/>
  <c r="C47" i="4"/>
  <c r="C47" i="3"/>
  <c r="G50" i="10"/>
  <c r="G49" i="9"/>
  <c r="G49" i="8"/>
  <c r="G49" i="7"/>
  <c r="G49" i="6"/>
  <c r="G49" i="5"/>
  <c r="G49" i="4"/>
  <c r="G49" i="3"/>
  <c r="E51" i="10"/>
  <c r="E50" i="9"/>
  <c r="E50" i="8"/>
  <c r="E50" i="7"/>
  <c r="E50" i="6"/>
  <c r="E50" i="5"/>
  <c r="E50" i="3"/>
  <c r="E50" i="4"/>
  <c r="C52" i="10"/>
  <c r="C51" i="9"/>
  <c r="C51" i="8"/>
  <c r="C51" i="7"/>
  <c r="C51" i="6"/>
  <c r="C51" i="5"/>
  <c r="C51" i="4"/>
  <c r="C51" i="3"/>
  <c r="G54" i="10"/>
  <c r="G53" i="9"/>
  <c r="G53" i="8"/>
  <c r="G53" i="7"/>
  <c r="G53" i="6"/>
  <c r="G53" i="5"/>
  <c r="G53" i="3"/>
  <c r="G53" i="4"/>
  <c r="E55" i="10"/>
  <c r="E54" i="9"/>
  <c r="E54" i="8"/>
  <c r="E54" i="7"/>
  <c r="E54" i="6"/>
  <c r="E54" i="5"/>
  <c r="E54" i="3"/>
  <c r="E54" i="4"/>
  <c r="C56" i="10"/>
  <c r="C55" i="9"/>
  <c r="C55" i="8"/>
  <c r="C55" i="7"/>
  <c r="C55" i="6"/>
  <c r="C55" i="5"/>
  <c r="C55" i="4"/>
  <c r="C55" i="3"/>
  <c r="G58" i="10"/>
  <c r="G57" i="9"/>
  <c r="G57" i="8"/>
  <c r="G57" i="7"/>
  <c r="G57" i="6"/>
  <c r="G57" i="5"/>
  <c r="G57" i="4"/>
  <c r="G57" i="3"/>
  <c r="E59" i="10"/>
  <c r="E58" i="9"/>
  <c r="E58" i="8"/>
  <c r="E58" i="7"/>
  <c r="E58" i="6"/>
  <c r="E58" i="5"/>
  <c r="E58" i="3"/>
  <c r="E58" i="4"/>
  <c r="C60" i="10"/>
  <c r="C59" i="9"/>
  <c r="C59" i="8"/>
  <c r="C59" i="7"/>
  <c r="C59" i="6"/>
  <c r="C59" i="5"/>
  <c r="C59" i="4"/>
  <c r="C59" i="3"/>
  <c r="G62" i="10"/>
  <c r="G61" i="9"/>
  <c r="G61" i="8"/>
  <c r="G61" i="7"/>
  <c r="G61" i="6"/>
  <c r="G61" i="5"/>
  <c r="G61" i="4"/>
  <c r="G61" i="3"/>
  <c r="E63" i="10"/>
  <c r="E62" i="9"/>
  <c r="E62" i="8"/>
  <c r="E62" i="7"/>
  <c r="E62" i="6"/>
  <c r="E62" i="5"/>
  <c r="E62" i="4"/>
  <c r="E62" i="3"/>
  <c r="C64" i="10"/>
  <c r="C63" i="9"/>
  <c r="C63" i="8"/>
  <c r="C63" i="7"/>
  <c r="C63" i="6"/>
  <c r="C63" i="5"/>
  <c r="C63" i="4"/>
  <c r="C63" i="3"/>
  <c r="G66" i="10"/>
  <c r="G65" i="9"/>
  <c r="G65" i="8"/>
  <c r="G65" i="7"/>
  <c r="G65" i="6"/>
  <c r="G65" i="5"/>
  <c r="G65" i="4"/>
  <c r="G65" i="3"/>
  <c r="E67" i="10"/>
  <c r="E66" i="9"/>
  <c r="E66" i="8"/>
  <c r="E66" i="7"/>
  <c r="E66" i="6"/>
  <c r="E66" i="5"/>
  <c r="E66" i="4"/>
  <c r="E66" i="3"/>
  <c r="C68" i="10"/>
  <c r="C67" i="9"/>
  <c r="C67" i="8"/>
  <c r="C67" i="7"/>
  <c r="C67" i="6"/>
  <c r="C67" i="5"/>
  <c r="C67" i="4"/>
  <c r="C67" i="3"/>
  <c r="G70" i="10"/>
  <c r="G69" i="9"/>
  <c r="G69" i="8"/>
  <c r="G69" i="7"/>
  <c r="G69" i="6"/>
  <c r="G69" i="5"/>
  <c r="G69" i="4"/>
  <c r="G69" i="3"/>
  <c r="E71" i="10"/>
  <c r="E70" i="9"/>
  <c r="E70" i="8"/>
  <c r="E70" i="7"/>
  <c r="E70" i="6"/>
  <c r="E70" i="5"/>
  <c r="E70" i="4"/>
  <c r="E70" i="3"/>
  <c r="C72" i="10"/>
  <c r="C71" i="9"/>
  <c r="C71" i="8"/>
  <c r="C71" i="7"/>
  <c r="C71" i="6"/>
  <c r="C71" i="5"/>
  <c r="C71" i="4"/>
  <c r="C71" i="3"/>
  <c r="G74" i="10"/>
  <c r="G73" i="9"/>
  <c r="G73" i="8"/>
  <c r="G73" i="7"/>
  <c r="G73" i="6"/>
  <c r="G73" i="5"/>
  <c r="G73" i="4"/>
  <c r="G73" i="3"/>
  <c r="E75" i="10"/>
  <c r="E74" i="9"/>
  <c r="E74" i="8"/>
  <c r="E74" i="7"/>
  <c r="E74" i="6"/>
  <c r="E74" i="5"/>
  <c r="E74" i="4"/>
  <c r="E74" i="3"/>
  <c r="C76" i="10"/>
  <c r="C75" i="9"/>
  <c r="C75" i="8"/>
  <c r="C75" i="7"/>
  <c r="C75" i="6"/>
  <c r="C75" i="5"/>
  <c r="C75" i="4"/>
  <c r="C75" i="3"/>
  <c r="D2" i="2"/>
  <c r="F3" i="10"/>
  <c r="F2" i="9"/>
  <c r="F2" i="8"/>
  <c r="F2" i="7"/>
  <c r="F2" i="6"/>
  <c r="F2" i="5"/>
  <c r="F2" i="4"/>
  <c r="F2" i="3"/>
  <c r="D4" i="10"/>
  <c r="D3" i="9"/>
  <c r="D3" i="8"/>
  <c r="D3" i="7"/>
  <c r="D3" i="6"/>
  <c r="D3" i="5"/>
  <c r="D3" i="4"/>
  <c r="D3" i="3"/>
  <c r="H6" i="10"/>
  <c r="H5" i="9"/>
  <c r="H5" i="8"/>
  <c r="H5" i="7"/>
  <c r="H5" i="6"/>
  <c r="H5" i="5"/>
  <c r="H5" i="4"/>
  <c r="H5" i="3"/>
  <c r="F7" i="10"/>
  <c r="F6" i="9"/>
  <c r="F6" i="8"/>
  <c r="F6" i="7"/>
  <c r="F6" i="6"/>
  <c r="F6" i="5"/>
  <c r="F6" i="4"/>
  <c r="F6" i="3"/>
  <c r="D8" i="10"/>
  <c r="D7" i="9"/>
  <c r="D7" i="8"/>
  <c r="D7" i="7"/>
  <c r="D7" i="6"/>
  <c r="D7" i="5"/>
  <c r="D7" i="4"/>
  <c r="D7" i="3"/>
  <c r="H10" i="10"/>
  <c r="H9" i="9"/>
  <c r="H9" i="8"/>
  <c r="H9" i="7"/>
  <c r="H9" i="6"/>
  <c r="H9" i="5"/>
  <c r="H9" i="4"/>
  <c r="H9" i="3"/>
  <c r="F11" i="10"/>
  <c r="F10" i="9"/>
  <c r="F10" i="8"/>
  <c r="F10" i="7"/>
  <c r="F10" i="6"/>
  <c r="F10" i="5"/>
  <c r="F10" i="4"/>
  <c r="F10" i="3"/>
  <c r="D12" i="10"/>
  <c r="D11" i="9"/>
  <c r="D11" i="8"/>
  <c r="D11" i="7"/>
  <c r="D11" i="6"/>
  <c r="D11" i="5"/>
  <c r="D11" i="4"/>
  <c r="D11" i="3"/>
  <c r="H14" i="10"/>
  <c r="H13" i="9"/>
  <c r="H13" i="8"/>
  <c r="H13" i="7"/>
  <c r="H13" i="6"/>
  <c r="H13" i="5"/>
  <c r="H13" i="4"/>
  <c r="H13" i="3"/>
  <c r="F15" i="10"/>
  <c r="F14" i="9"/>
  <c r="F14" i="8"/>
  <c r="F14" i="7"/>
  <c r="F14" i="6"/>
  <c r="F14" i="5"/>
  <c r="F14" i="4"/>
  <c r="F14" i="3"/>
  <c r="D16" i="10"/>
  <c r="D15" i="9"/>
  <c r="D15" i="8"/>
  <c r="D15" i="7"/>
  <c r="D15" i="6"/>
  <c r="D15" i="5"/>
  <c r="D15" i="4"/>
  <c r="D15" i="3"/>
  <c r="H18" i="10"/>
  <c r="H17" i="9"/>
  <c r="H17" i="8"/>
  <c r="H17" i="7"/>
  <c r="H17" i="6"/>
  <c r="H17" i="5"/>
  <c r="H17" i="4"/>
  <c r="H17" i="3"/>
  <c r="F19" i="10"/>
  <c r="F18" i="9"/>
  <c r="F18" i="8"/>
  <c r="F18" i="7"/>
  <c r="F18" i="6"/>
  <c r="F18" i="5"/>
  <c r="F18" i="4"/>
  <c r="F18" i="3"/>
  <c r="D20" i="10"/>
  <c r="D19" i="9"/>
  <c r="D19" i="8"/>
  <c r="D19" i="7"/>
  <c r="D19" i="6"/>
  <c r="D19" i="5"/>
  <c r="D19" i="4"/>
  <c r="D19" i="3"/>
  <c r="H22" i="10"/>
  <c r="H21" i="9"/>
  <c r="H21" i="8"/>
  <c r="H21" i="7"/>
  <c r="H21" i="6"/>
  <c r="H21" i="5"/>
  <c r="H21" i="4"/>
  <c r="H21" i="3"/>
  <c r="F23" i="10"/>
  <c r="F22" i="9"/>
  <c r="F22" i="8"/>
  <c r="F22" i="7"/>
  <c r="F22" i="6"/>
  <c r="F22" i="5"/>
  <c r="F22" i="4"/>
  <c r="F22" i="3"/>
  <c r="D24" i="10"/>
  <c r="D23" i="9"/>
  <c r="D23" i="8"/>
  <c r="D23" i="7"/>
  <c r="D23" i="6"/>
  <c r="D23" i="5"/>
  <c r="D23" i="4"/>
  <c r="D23" i="3"/>
  <c r="H26" i="10"/>
  <c r="H25" i="9"/>
  <c r="H25" i="8"/>
  <c r="H25" i="7"/>
  <c r="H25" i="6"/>
  <c r="H25" i="5"/>
  <c r="H25" i="4"/>
  <c r="H25" i="3"/>
  <c r="F27" i="10"/>
  <c r="F26" i="9"/>
  <c r="F26" i="8"/>
  <c r="F26" i="7"/>
  <c r="F26" i="6"/>
  <c r="F26" i="5"/>
  <c r="F26" i="4"/>
  <c r="F26" i="3"/>
  <c r="D28" i="10"/>
  <c r="D27" i="9"/>
  <c r="D27" i="8"/>
  <c r="D27" i="7"/>
  <c r="D27" i="6"/>
  <c r="D27" i="5"/>
  <c r="D27" i="4"/>
  <c r="D27" i="3"/>
  <c r="H30" i="10"/>
  <c r="H29" i="9"/>
  <c r="H29" i="8"/>
  <c r="H29" i="7"/>
  <c r="H29" i="6"/>
  <c r="H29" i="5"/>
  <c r="H29" i="4"/>
  <c r="H29" i="3"/>
  <c r="F31" i="10"/>
  <c r="F30" i="9"/>
  <c r="F30" i="8"/>
  <c r="F30" i="7"/>
  <c r="F30" i="6"/>
  <c r="F30" i="5"/>
  <c r="F30" i="4"/>
  <c r="F30" i="3"/>
  <c r="D32" i="10"/>
  <c r="D31" i="9"/>
  <c r="D31" i="8"/>
  <c r="D31" i="7"/>
  <c r="D31" i="6"/>
  <c r="D31" i="5"/>
  <c r="D31" i="4"/>
  <c r="D31" i="3"/>
  <c r="H34" i="10"/>
  <c r="H33" i="9"/>
  <c r="H33" i="8"/>
  <c r="H33" i="7"/>
  <c r="H33" i="6"/>
  <c r="H33" i="5"/>
  <c r="H33" i="4"/>
  <c r="H33" i="3"/>
  <c r="F35" i="10"/>
  <c r="F34" i="9"/>
  <c r="F34" i="8"/>
  <c r="F34" i="7"/>
  <c r="F34" i="6"/>
  <c r="F34" i="5"/>
  <c r="F34" i="4"/>
  <c r="F34" i="3"/>
  <c r="D36" i="10"/>
  <c r="D35" i="9"/>
  <c r="D35" i="8"/>
  <c r="D35" i="7"/>
  <c r="D35" i="6"/>
  <c r="D35" i="5"/>
  <c r="D35" i="4"/>
  <c r="D35" i="3"/>
  <c r="H38" i="10"/>
  <c r="H37" i="9"/>
  <c r="H37" i="8"/>
  <c r="H37" i="7"/>
  <c r="H37" i="6"/>
  <c r="H37" i="5"/>
  <c r="H37" i="4"/>
  <c r="H37" i="3"/>
  <c r="F39" i="10"/>
  <c r="F38" i="9"/>
  <c r="F38" i="8"/>
  <c r="F38" i="7"/>
  <c r="F38" i="6"/>
  <c r="F38" i="5"/>
  <c r="F38" i="4"/>
  <c r="F38" i="3"/>
  <c r="D40" i="10"/>
  <c r="D39" i="9"/>
  <c r="D39" i="8"/>
  <c r="D39" i="7"/>
  <c r="D39" i="6"/>
  <c r="D39" i="5"/>
  <c r="D39" i="4"/>
  <c r="D39" i="3"/>
  <c r="H42" i="10"/>
  <c r="H41" i="9"/>
  <c r="H41" i="8"/>
  <c r="H41" i="7"/>
  <c r="H41" i="6"/>
  <c r="H41" i="5"/>
  <c r="H41" i="4"/>
  <c r="H41" i="3"/>
  <c r="F43" i="10"/>
  <c r="F42" i="9"/>
  <c r="F42" i="8"/>
  <c r="F42" i="7"/>
  <c r="F42" i="6"/>
  <c r="F42" i="5"/>
  <c r="F42" i="4"/>
  <c r="F42" i="3"/>
  <c r="D44" i="10"/>
  <c r="D43" i="9"/>
  <c r="D43" i="8"/>
  <c r="D43" i="7"/>
  <c r="D43" i="6"/>
  <c r="D43" i="5"/>
  <c r="D43" i="4"/>
  <c r="D43" i="3"/>
  <c r="H46" i="10"/>
  <c r="H45" i="9"/>
  <c r="H45" i="8"/>
  <c r="H45" i="7"/>
  <c r="H45" i="6"/>
  <c r="H45" i="5"/>
  <c r="H45" i="4"/>
  <c r="H45" i="3"/>
  <c r="F47" i="10"/>
  <c r="F46" i="9"/>
  <c r="F46" i="8"/>
  <c r="F46" i="7"/>
  <c r="F46" i="6"/>
  <c r="F46" i="5"/>
  <c r="F46" i="4"/>
  <c r="F46" i="3"/>
  <c r="D48" i="10"/>
  <c r="D47" i="9"/>
  <c r="D47" i="8"/>
  <c r="D47" i="7"/>
  <c r="D47" i="6"/>
  <c r="D47" i="5"/>
  <c r="D47" i="4"/>
  <c r="D47" i="3"/>
  <c r="H50" i="10"/>
  <c r="H49" i="9"/>
  <c r="H49" i="8"/>
  <c r="H49" i="7"/>
  <c r="H49" i="6"/>
  <c r="H49" i="5"/>
  <c r="H49" i="4"/>
  <c r="H49" i="3"/>
  <c r="F51" i="10"/>
  <c r="F50" i="9"/>
  <c r="F50" i="8"/>
  <c r="F50" i="7"/>
  <c r="F50" i="6"/>
  <c r="F50" i="5"/>
  <c r="F50" i="4"/>
  <c r="F50" i="3"/>
  <c r="D52" i="10"/>
  <c r="D51" i="9"/>
  <c r="D51" i="8"/>
  <c r="D51" i="7"/>
  <c r="D51" i="6"/>
  <c r="D51" i="5"/>
  <c r="D51" i="4"/>
  <c r="D51" i="3"/>
  <c r="H54" i="10"/>
  <c r="H53" i="9"/>
  <c r="H53" i="8"/>
  <c r="H53" i="7"/>
  <c r="H53" i="6"/>
  <c r="H53" i="5"/>
  <c r="H53" i="4"/>
  <c r="H53" i="3"/>
  <c r="F55" i="10"/>
  <c r="F54" i="9"/>
  <c r="F54" i="8"/>
  <c r="F54" i="7"/>
  <c r="F54" i="6"/>
  <c r="F54" i="5"/>
  <c r="F54" i="4"/>
  <c r="F54" i="3"/>
  <c r="D56" i="10"/>
  <c r="D55" i="9"/>
  <c r="D55" i="8"/>
  <c r="D55" i="7"/>
  <c r="D55" i="6"/>
  <c r="D55" i="5"/>
  <c r="D55" i="4"/>
  <c r="D55" i="3"/>
  <c r="H58" i="10"/>
  <c r="H57" i="9"/>
  <c r="H57" i="8"/>
  <c r="H57" i="7"/>
  <c r="H57" i="6"/>
  <c r="H57" i="5"/>
  <c r="H57" i="4"/>
  <c r="H57" i="3"/>
  <c r="F59" i="10"/>
  <c r="F58" i="9"/>
  <c r="F58" i="8"/>
  <c r="F58" i="7"/>
  <c r="F58" i="6"/>
  <c r="F58" i="5"/>
  <c r="F58" i="4"/>
  <c r="F58" i="3"/>
  <c r="D60" i="10"/>
  <c r="D59" i="9"/>
  <c r="D59" i="8"/>
  <c r="D59" i="7"/>
  <c r="D59" i="6"/>
  <c r="D59" i="5"/>
  <c r="D59" i="4"/>
  <c r="D59" i="3"/>
  <c r="H62" i="10"/>
  <c r="H61" i="9"/>
  <c r="H61" i="8"/>
  <c r="H61" i="7"/>
  <c r="H61" i="6"/>
  <c r="H61" i="5"/>
  <c r="H61" i="4"/>
  <c r="H61" i="3"/>
  <c r="F63" i="10"/>
  <c r="F62" i="9"/>
  <c r="F62" i="8"/>
  <c r="F62" i="7"/>
  <c r="F62" i="6"/>
  <c r="F62" i="5"/>
  <c r="F62" i="4"/>
  <c r="F62" i="3"/>
  <c r="D64" i="10"/>
  <c r="D63" i="9"/>
  <c r="D63" i="8"/>
  <c r="D63" i="7"/>
  <c r="D63" i="6"/>
  <c r="D63" i="5"/>
  <c r="D63" i="4"/>
  <c r="D63" i="3"/>
  <c r="H66" i="10"/>
  <c r="H65" i="9"/>
  <c r="H65" i="8"/>
  <c r="H65" i="7"/>
  <c r="H65" i="6"/>
  <c r="H65" i="5"/>
  <c r="H65" i="4"/>
  <c r="H65" i="3"/>
  <c r="F67" i="10"/>
  <c r="F66" i="9"/>
  <c r="F66" i="8"/>
  <c r="F66" i="7"/>
  <c r="F66" i="6"/>
  <c r="F66" i="5"/>
  <c r="F66" i="4"/>
  <c r="F66" i="3"/>
  <c r="D68" i="10"/>
  <c r="D67" i="9"/>
  <c r="D67" i="8"/>
  <c r="D67" i="7"/>
  <c r="D67" i="6"/>
  <c r="D67" i="5"/>
  <c r="D67" i="4"/>
  <c r="D67" i="3"/>
  <c r="H70" i="10"/>
  <c r="H69" i="9"/>
  <c r="H69" i="8"/>
  <c r="H69" i="7"/>
  <c r="H69" i="6"/>
  <c r="H69" i="5"/>
  <c r="H69" i="4"/>
  <c r="H69" i="3"/>
  <c r="F71" i="10"/>
  <c r="F70" i="9"/>
  <c r="F70" i="8"/>
  <c r="F70" i="7"/>
  <c r="F70" i="6"/>
  <c r="F70" i="5"/>
  <c r="F70" i="4"/>
  <c r="F70" i="3"/>
  <c r="D72" i="10"/>
  <c r="D71" i="9"/>
  <c r="D71" i="8"/>
  <c r="D71" i="7"/>
  <c r="D71" i="6"/>
  <c r="D71" i="5"/>
  <c r="D71" i="4"/>
  <c r="D71" i="3"/>
  <c r="H74" i="10"/>
  <c r="H73" i="9"/>
  <c r="H73" i="8"/>
  <c r="H73" i="7"/>
  <c r="H73" i="6"/>
  <c r="H73" i="5"/>
  <c r="H73" i="4"/>
  <c r="H73" i="3"/>
  <c r="F75" i="10"/>
  <c r="F74" i="9"/>
  <c r="F74" i="8"/>
  <c r="F74" i="7"/>
  <c r="F74" i="6"/>
  <c r="F74" i="5"/>
  <c r="F74" i="4"/>
  <c r="F74" i="3"/>
  <c r="D76" i="10"/>
  <c r="D75" i="9"/>
  <c r="D75" i="8"/>
  <c r="D75" i="7"/>
  <c r="D75" i="6"/>
  <c r="D75" i="5"/>
  <c r="D75" i="4"/>
  <c r="D75" i="3"/>
  <c r="E2" i="2"/>
  <c r="G3" i="10"/>
  <c r="G2" i="9"/>
  <c r="G2" i="8"/>
  <c r="G2" i="7"/>
  <c r="G2" i="6"/>
  <c r="G2" i="5"/>
  <c r="G2" i="4"/>
  <c r="G2" i="3"/>
  <c r="E4" i="10"/>
  <c r="E3" i="9"/>
  <c r="E3" i="8"/>
  <c r="E3" i="7"/>
  <c r="E3" i="6"/>
  <c r="E3" i="5"/>
  <c r="E3" i="4"/>
  <c r="E3" i="3"/>
  <c r="C5" i="10"/>
  <c r="C4" i="9"/>
  <c r="C4" i="8"/>
  <c r="C4" i="7"/>
  <c r="C4" i="6"/>
  <c r="C4" i="5"/>
  <c r="C4" i="4"/>
  <c r="C4" i="3"/>
  <c r="G7" i="10"/>
  <c r="G6" i="9"/>
  <c r="G6" i="8"/>
  <c r="G6" i="7"/>
  <c r="G6" i="6"/>
  <c r="G6" i="5"/>
  <c r="G6" i="4"/>
  <c r="G6" i="3"/>
  <c r="E8" i="10"/>
  <c r="E7" i="9"/>
  <c r="E7" i="8"/>
  <c r="E7" i="7"/>
  <c r="E7" i="6"/>
  <c r="E7" i="5"/>
  <c r="E7" i="4"/>
  <c r="E7" i="3"/>
  <c r="C9" i="10"/>
  <c r="C8" i="9"/>
  <c r="C8" i="8"/>
  <c r="C8" i="7"/>
  <c r="C8" i="6"/>
  <c r="C8" i="5"/>
  <c r="C8" i="4"/>
  <c r="C8" i="3"/>
  <c r="G11" i="10"/>
  <c r="G10" i="9"/>
  <c r="G10" i="8"/>
  <c r="G10" i="7"/>
  <c r="G10" i="6"/>
  <c r="G10" i="5"/>
  <c r="G10" i="4"/>
  <c r="G10" i="3"/>
  <c r="E12" i="10"/>
  <c r="E11" i="9"/>
  <c r="E11" i="8"/>
  <c r="E11" i="7"/>
  <c r="E11" i="6"/>
  <c r="E11" i="5"/>
  <c r="E11" i="4"/>
  <c r="E11" i="3"/>
  <c r="C13" i="10"/>
  <c r="C12" i="9"/>
  <c r="C12" i="8"/>
  <c r="C12" i="7"/>
  <c r="C12" i="6"/>
  <c r="C12" i="5"/>
  <c r="C12" i="4"/>
  <c r="C12" i="3"/>
  <c r="G15" i="10"/>
  <c r="G14" i="9"/>
  <c r="G14" i="8"/>
  <c r="G14" i="7"/>
  <c r="G14" i="6"/>
  <c r="G14" i="5"/>
  <c r="G14" i="4"/>
  <c r="G14" i="3"/>
  <c r="E16" i="10"/>
  <c r="E15" i="9"/>
  <c r="E15" i="8"/>
  <c r="E15" i="7"/>
  <c r="E15" i="6"/>
  <c r="E15" i="5"/>
  <c r="E15" i="4"/>
  <c r="E15" i="3"/>
  <c r="C17" i="10"/>
  <c r="C16" i="9"/>
  <c r="C16" i="8"/>
  <c r="C16" i="7"/>
  <c r="C16" i="6"/>
  <c r="C16" i="5"/>
  <c r="C16" i="4"/>
  <c r="C16" i="3"/>
  <c r="G19" i="10"/>
  <c r="G18" i="9"/>
  <c r="G18" i="8"/>
  <c r="G18" i="7"/>
  <c r="G18" i="6"/>
  <c r="G18" i="5"/>
  <c r="G18" i="4"/>
  <c r="G18" i="3"/>
  <c r="E20" i="10"/>
  <c r="E19" i="9"/>
  <c r="E19" i="8"/>
  <c r="E19" i="7"/>
  <c r="E19" i="6"/>
  <c r="E19" i="5"/>
  <c r="E19" i="4"/>
  <c r="E19" i="3"/>
  <c r="C21" i="10"/>
  <c r="C20" i="9"/>
  <c r="C20" i="8"/>
  <c r="C20" i="7"/>
  <c r="C20" i="6"/>
  <c r="C20" i="5"/>
  <c r="C20" i="4"/>
  <c r="C20" i="3"/>
  <c r="G23" i="10"/>
  <c r="G22" i="9"/>
  <c r="G22" i="8"/>
  <c r="G22" i="7"/>
  <c r="G22" i="6"/>
  <c r="G22" i="5"/>
  <c r="G22" i="4"/>
  <c r="G22" i="3"/>
  <c r="E24" i="10"/>
  <c r="E23" i="9"/>
  <c r="E23" i="8"/>
  <c r="E23" i="7"/>
  <c r="E23" i="6"/>
  <c r="E23" i="5"/>
  <c r="E23" i="3"/>
  <c r="E23" i="4"/>
  <c r="C25" i="10"/>
  <c r="C24" i="9"/>
  <c r="C24" i="8"/>
  <c r="C24" i="7"/>
  <c r="C24" i="6"/>
  <c r="C24" i="5"/>
  <c r="C24" i="4"/>
  <c r="C24" i="3"/>
  <c r="G27" i="10"/>
  <c r="G26" i="9"/>
  <c r="G26" i="8"/>
  <c r="G26" i="7"/>
  <c r="G26" i="6"/>
  <c r="G26" i="5"/>
  <c r="G26" i="4"/>
  <c r="G26" i="3"/>
  <c r="E28" i="10"/>
  <c r="E27" i="9"/>
  <c r="E27" i="8"/>
  <c r="E27" i="7"/>
  <c r="E27" i="6"/>
  <c r="E27" i="5"/>
  <c r="E27" i="3"/>
  <c r="E27" i="4"/>
  <c r="C29" i="10"/>
  <c r="C28" i="9"/>
  <c r="C28" i="8"/>
  <c r="C28" i="7"/>
  <c r="C28" i="6"/>
  <c r="C28" i="5"/>
  <c r="C28" i="4"/>
  <c r="C28" i="3"/>
  <c r="G31" i="10"/>
  <c r="G30" i="9"/>
  <c r="G30" i="8"/>
  <c r="G30" i="7"/>
  <c r="G30" i="6"/>
  <c r="G30" i="5"/>
  <c r="G30" i="4"/>
  <c r="G30" i="3"/>
  <c r="E32" i="10"/>
  <c r="E31" i="9"/>
  <c r="E31" i="8"/>
  <c r="E31" i="7"/>
  <c r="E31" i="6"/>
  <c r="E31" i="5"/>
  <c r="E31" i="3"/>
  <c r="E31" i="4"/>
  <c r="C33" i="10"/>
  <c r="C32" i="9"/>
  <c r="C32" i="8"/>
  <c r="C32" i="7"/>
  <c r="C32" i="6"/>
  <c r="C32" i="5"/>
  <c r="C32" i="4"/>
  <c r="C32" i="3"/>
  <c r="G35" i="10"/>
  <c r="G34" i="9"/>
  <c r="G34" i="8"/>
  <c r="G34" i="7"/>
  <c r="G34" i="6"/>
  <c r="G34" i="5"/>
  <c r="G34" i="4"/>
  <c r="G34" i="3"/>
  <c r="E36" i="10"/>
  <c r="E35" i="9"/>
  <c r="E35" i="8"/>
  <c r="E35" i="7"/>
  <c r="E35" i="6"/>
  <c r="E35" i="5"/>
  <c r="E35" i="3"/>
  <c r="E35" i="4"/>
  <c r="C37" i="10"/>
  <c r="C36" i="9"/>
  <c r="C36" i="8"/>
  <c r="C36" i="7"/>
  <c r="C36" i="6"/>
  <c r="C36" i="5"/>
  <c r="C36" i="4"/>
  <c r="C36" i="3"/>
  <c r="G39" i="10"/>
  <c r="G38" i="9"/>
  <c r="G38" i="8"/>
  <c r="G38" i="7"/>
  <c r="G38" i="6"/>
  <c r="G38" i="5"/>
  <c r="G38" i="4"/>
  <c r="G38" i="3"/>
  <c r="E40" i="10"/>
  <c r="E39" i="9"/>
  <c r="E39" i="8"/>
  <c r="E39" i="7"/>
  <c r="E39" i="6"/>
  <c r="E39" i="5"/>
  <c r="E39" i="3"/>
  <c r="E39" i="4"/>
  <c r="C41" i="10"/>
  <c r="C40" i="9"/>
  <c r="C40" i="8"/>
  <c r="C40" i="7"/>
  <c r="C40" i="6"/>
  <c r="C40" i="5"/>
  <c r="C40" i="4"/>
  <c r="C40" i="3"/>
  <c r="G43" i="10"/>
  <c r="G42" i="9"/>
  <c r="G42" i="8"/>
  <c r="G42" i="7"/>
  <c r="G42" i="6"/>
  <c r="G42" i="5"/>
  <c r="G42" i="4"/>
  <c r="G42" i="3"/>
  <c r="E44" i="10"/>
  <c r="E43" i="9"/>
  <c r="E43" i="8"/>
  <c r="E43" i="7"/>
  <c r="E43" i="6"/>
  <c r="E43" i="5"/>
  <c r="E43" i="3"/>
  <c r="E43" i="4"/>
  <c r="C45" i="10"/>
  <c r="C44" i="9"/>
  <c r="C44" i="8"/>
  <c r="C44" i="7"/>
  <c r="C44" i="6"/>
  <c r="C44" i="5"/>
  <c r="C44" i="4"/>
  <c r="C44" i="3"/>
  <c r="G47" i="10"/>
  <c r="G46" i="9"/>
  <c r="G46" i="8"/>
  <c r="G46" i="7"/>
  <c r="G46" i="6"/>
  <c r="G46" i="5"/>
  <c r="G46" i="4"/>
  <c r="G46" i="3"/>
  <c r="E48" i="10"/>
  <c r="E47" i="9"/>
  <c r="E47" i="8"/>
  <c r="E47" i="7"/>
  <c r="E47" i="6"/>
  <c r="E47" i="5"/>
  <c r="E47" i="3"/>
  <c r="E47" i="4"/>
  <c r="C49" i="10"/>
  <c r="C48" i="9"/>
  <c r="C48" i="8"/>
  <c r="C48" i="7"/>
  <c r="C48" i="6"/>
  <c r="C48" i="5"/>
  <c r="C48" i="4"/>
  <c r="C48" i="3"/>
  <c r="G51" i="10"/>
  <c r="G50" i="9"/>
  <c r="G50" i="8"/>
  <c r="G50" i="7"/>
  <c r="G50" i="6"/>
  <c r="G50" i="5"/>
  <c r="G50" i="4"/>
  <c r="G50" i="3"/>
  <c r="E52" i="10"/>
  <c r="E51" i="9"/>
  <c r="E51" i="8"/>
  <c r="E51" i="7"/>
  <c r="E51" i="6"/>
  <c r="E51" i="5"/>
  <c r="E51" i="3"/>
  <c r="E51" i="4"/>
  <c r="C53" i="10"/>
  <c r="C52" i="9"/>
  <c r="C52" i="8"/>
  <c r="C52" i="7"/>
  <c r="C52" i="6"/>
  <c r="C52" i="5"/>
  <c r="C52" i="4"/>
  <c r="C52" i="3"/>
  <c r="G55" i="10"/>
  <c r="G54" i="9"/>
  <c r="G54" i="8"/>
  <c r="G54" i="7"/>
  <c r="G54" i="6"/>
  <c r="G54" i="5"/>
  <c r="G54" i="4"/>
  <c r="G54" i="3"/>
  <c r="E56" i="10"/>
  <c r="E55" i="9"/>
  <c r="E55" i="8"/>
  <c r="E55" i="7"/>
  <c r="E55" i="6"/>
  <c r="E55" i="5"/>
  <c r="E55" i="4"/>
  <c r="E55" i="3"/>
  <c r="C57" i="10"/>
  <c r="C56" i="9"/>
  <c r="C56" i="8"/>
  <c r="C56" i="7"/>
  <c r="C56" i="6"/>
  <c r="C56" i="5"/>
  <c r="C56" i="4"/>
  <c r="C56" i="3"/>
  <c r="G59" i="10"/>
  <c r="G58" i="9"/>
  <c r="G58" i="8"/>
  <c r="G58" i="7"/>
  <c r="G58" i="6"/>
  <c r="G58" i="5"/>
  <c r="G58" i="4"/>
  <c r="G58" i="3"/>
  <c r="E60" i="10"/>
  <c r="E59" i="9"/>
  <c r="E59" i="8"/>
  <c r="E59" i="7"/>
  <c r="E59" i="6"/>
  <c r="E59" i="5"/>
  <c r="E59" i="3"/>
  <c r="E59" i="4"/>
  <c r="C61" i="10"/>
  <c r="C60" i="9"/>
  <c r="C60" i="8"/>
  <c r="C60" i="7"/>
  <c r="C60" i="6"/>
  <c r="C60" i="5"/>
  <c r="C60" i="4"/>
  <c r="C60" i="3"/>
  <c r="G63" i="10"/>
  <c r="G62" i="9"/>
  <c r="G62" i="8"/>
  <c r="G62" i="7"/>
  <c r="G62" i="6"/>
  <c r="G62" i="5"/>
  <c r="G62" i="4"/>
  <c r="G62" i="3"/>
  <c r="E64" i="10"/>
  <c r="E63" i="9"/>
  <c r="E63" i="8"/>
  <c r="E63" i="7"/>
  <c r="E63" i="6"/>
  <c r="E63" i="5"/>
  <c r="E63" i="4"/>
  <c r="E63" i="3"/>
  <c r="C65" i="10"/>
  <c r="C64" i="9"/>
  <c r="C64" i="8"/>
  <c r="C64" i="7"/>
  <c r="C64" i="6"/>
  <c r="C64" i="5"/>
  <c r="C64" i="4"/>
  <c r="C64" i="3"/>
  <c r="G67" i="10"/>
  <c r="G66" i="9"/>
  <c r="G66" i="8"/>
  <c r="G66" i="7"/>
  <c r="G66" i="6"/>
  <c r="G66" i="5"/>
  <c r="G66" i="4"/>
  <c r="G66" i="3"/>
  <c r="E68" i="10"/>
  <c r="E67" i="9"/>
  <c r="E67" i="8"/>
  <c r="E67" i="7"/>
  <c r="E67" i="6"/>
  <c r="E67" i="5"/>
  <c r="E67" i="4"/>
  <c r="E67" i="3"/>
  <c r="C69" i="10"/>
  <c r="C68" i="9"/>
  <c r="C68" i="8"/>
  <c r="C68" i="7"/>
  <c r="C68" i="6"/>
  <c r="C68" i="5"/>
  <c r="C68" i="4"/>
  <c r="C68" i="3"/>
  <c r="G71" i="10"/>
  <c r="G70" i="9"/>
  <c r="G70" i="8"/>
  <c r="G70" i="7"/>
  <c r="G70" i="6"/>
  <c r="G70" i="5"/>
  <c r="G70" i="4"/>
  <c r="G70" i="3"/>
  <c r="E72" i="10"/>
  <c r="E71" i="9"/>
  <c r="E71" i="8"/>
  <c r="E71" i="7"/>
  <c r="E71" i="6"/>
  <c r="E71" i="5"/>
  <c r="E71" i="4"/>
  <c r="E71" i="3"/>
  <c r="C73" i="10"/>
  <c r="C72" i="9"/>
  <c r="C72" i="8"/>
  <c r="C72" i="7"/>
  <c r="C72" i="6"/>
  <c r="C72" i="5"/>
  <c r="C72" i="4"/>
  <c r="C72" i="3"/>
  <c r="G75" i="10"/>
  <c r="G74" i="9"/>
  <c r="G74" i="8"/>
  <c r="G74" i="7"/>
  <c r="G74" i="6"/>
  <c r="G74" i="5"/>
  <c r="G74" i="4"/>
  <c r="G74" i="3"/>
  <c r="E76" i="10"/>
  <c r="E75" i="9"/>
  <c r="E75" i="8"/>
  <c r="E75" i="7"/>
  <c r="E75" i="6"/>
  <c r="E75" i="5"/>
  <c r="E75" i="4"/>
  <c r="E75" i="3"/>
  <c r="C77" i="10"/>
  <c r="C76" i="9"/>
  <c r="C76" i="8"/>
  <c r="C76" i="7"/>
  <c r="C76" i="6"/>
  <c r="C76" i="5"/>
  <c r="C76" i="4"/>
  <c r="C76" i="3"/>
  <c r="F2" i="2"/>
  <c r="B76"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tc={7230FFAD-F685-4A53-8331-93456215165E}</author>
  </authors>
  <commentList>
    <comment ref="K2" authorId="0" shapeId="0" xr:uid="{7230FFAD-F685-4A53-8331-93456215165E}">
      <text>
        <t>[Threaded comment]
Your version of Excel allows you to read this threaded comment; however, any edits to it will get removed if the file is opened in a newer version of Excel. Learn more: https://go.microsoft.com/fwlink/?linkid=870924
Comment:
    link to MRLs (Part 2, Annex I)</t>
      </text>
    </comment>
  </commentList>
</comments>
</file>

<file path=xl/sharedStrings.xml><?xml version="1.0" encoding="utf-8"?>
<sst xmlns="http://schemas.openxmlformats.org/spreadsheetml/2006/main" count="15636" uniqueCount="987">
  <si>
    <t>Table 1:  Links to information pages for each substance</t>
  </si>
  <si>
    <t>Table 2:  Legislative map</t>
  </si>
  <si>
    <t>Table 3</t>
  </si>
  <si>
    <t>Table 4</t>
  </si>
  <si>
    <t>Table 5</t>
  </si>
  <si>
    <t>Table 6</t>
  </si>
  <si>
    <t>Table 7</t>
  </si>
  <si>
    <t>Table 8</t>
  </si>
  <si>
    <t>Table 9</t>
  </si>
  <si>
    <t>Table 10</t>
  </si>
  <si>
    <t>POPs Regulation</t>
  </si>
  <si>
    <t>Proposed Pop</t>
  </si>
  <si>
    <t>PIC Status</t>
  </si>
  <si>
    <t>Restriction list (annex XVII)</t>
  </si>
  <si>
    <t>Registry of restriction intentions</t>
  </si>
  <si>
    <t>Authorisation list (annex XIV)</t>
  </si>
  <si>
    <t>Candidate List</t>
  </si>
  <si>
    <t>Candidate list substances in articles</t>
  </si>
  <si>
    <t>Registry of SVHC Intentions</t>
  </si>
  <si>
    <t>PACT list is updated every 48 hours ( see https://echa.europa.eu/pact)</t>
  </si>
  <si>
    <t>CORAP</t>
  </si>
  <si>
    <t>Harmonised Classifications in force from 1 May 2020 after ATP 13</t>
  </si>
  <si>
    <t>Registry of submitted CLH</t>
  </si>
  <si>
    <t>FULL REACH Registration</t>
  </si>
  <si>
    <t>Intermediate REACH Registration</t>
  </si>
  <si>
    <t>NONS REACH Registration</t>
  </si>
  <si>
    <t>Information on REACH registered uses</t>
  </si>
  <si>
    <t>Biocides</t>
  </si>
  <si>
    <t>OEL on CMD/CAD (see https://echa.europa.eu/oels-activity-list)</t>
  </si>
  <si>
    <t>DNEL INHALATION [mg/m³]</t>
  </si>
  <si>
    <t>WFD and EQS</t>
  </si>
  <si>
    <t>Groundwater</t>
  </si>
  <si>
    <t>Registered uses</t>
  </si>
  <si>
    <t>Table 3:  POPs</t>
  </si>
  <si>
    <t>Rows with entry</t>
  </si>
  <si>
    <t>Table 4:  REACH Restriction process</t>
  </si>
  <si>
    <t>Table 5:  REACH SVHC/Authorisation process</t>
  </si>
  <si>
    <t>Table 6:  REACH Evaluation process</t>
  </si>
  <si>
    <t>Table 7:  CLP Hamonised classification process</t>
  </si>
  <si>
    <t>Table 8:  REACH Registration and Biocides</t>
  </si>
  <si>
    <t>Table 9:  OELs on CAD/CMD</t>
  </si>
  <si>
    <t>DNEL list of the DGUV - November 2018 - https://www.dguv.de/ifa/gestis/gestis-dnel-liste/index-2.jsp</t>
  </si>
  <si>
    <t>Table 10:  Other limit values</t>
  </si>
  <si>
    <t>Duplicate?</t>
  </si>
  <si>
    <t>List</t>
  </si>
  <si>
    <t>Substance Group</t>
  </si>
  <si>
    <t>Category</t>
  </si>
  <si>
    <t>Substance name</t>
  </si>
  <si>
    <t>CASNo.</t>
  </si>
  <si>
    <t>EC NUMBER</t>
  </si>
  <si>
    <t>Substance Information Page</t>
  </si>
  <si>
    <t>Brief Profile Page</t>
  </si>
  <si>
    <t>Link to entry on CLI</t>
  </si>
  <si>
    <t>A</t>
  </si>
  <si>
    <t>B</t>
  </si>
  <si>
    <t>Y</t>
  </si>
  <si>
    <t>-</t>
  </si>
  <si>
    <t>C</t>
  </si>
  <si>
    <t>D</t>
  </si>
  <si>
    <t>E</t>
  </si>
  <si>
    <t>Per/poly fluorinated substances</t>
  </si>
  <si>
    <t xml:space="preserve">PFOA </t>
  </si>
  <si>
    <t>335-67-1</t>
  </si>
  <si>
    <t>206-397-9</t>
  </si>
  <si>
    <t>https://echa.europa.eu/substance-information/-/substanceinfo/100.005.817</t>
  </si>
  <si>
    <t>https://echa.europa.eu/information-on-chemicals/cl-inventory-database/-/discli/details/67229</t>
  </si>
  <si>
    <t>PFOS</t>
  </si>
  <si>
    <t>1763-23-1</t>
  </si>
  <si>
    <t>217-179-8</t>
  </si>
  <si>
    <t>https://echa.europa.eu/substance-information/-/substanceinfo/100.015.618</t>
  </si>
  <si>
    <t>https://echa.europa.eu/information-on-chemicals/cl-inventory-database/-/discli/details/82756</t>
  </si>
  <si>
    <t>PFNA</t>
  </si>
  <si>
    <t>375-95-1</t>
  </si>
  <si>
    <t>206-801-3</t>
  </si>
  <si>
    <t>https://echa.europa.eu/substance-information/-/substanceinfo/100.006.184</t>
  </si>
  <si>
    <t>https://echa.europa.eu/information-on-chemicals/cl-inventory-database/-/discli/details/31321</t>
  </si>
  <si>
    <t>PFDA</t>
  </si>
  <si>
    <t>335-76-2</t>
  </si>
  <si>
    <t>206-400-3</t>
  </si>
  <si>
    <t>https://echa.europa.eu/substance-information/-/substanceinfo/100.005.819</t>
  </si>
  <si>
    <t>https://echa.europa.eu/information-on-chemicals/cl-inventory-database/-/discli/details/117043</t>
  </si>
  <si>
    <t>PFU(n)DA</t>
  </si>
  <si>
    <t>2058-94-8</t>
  </si>
  <si>
    <t>218-165-4</t>
  </si>
  <si>
    <t>https://echa.europa.eu/substance-information/-/substanceinfo/100.016.515</t>
  </si>
  <si>
    <t>https://echa.europa.eu/information-on-chemicals/cl-inventory-database/-/discli/details/86728</t>
  </si>
  <si>
    <t>PFDoDA</t>
  </si>
  <si>
    <t>307-55-1</t>
  </si>
  <si>
    <t>206-203-2</t>
  </si>
  <si>
    <t>https://echa.europa.eu/substance-information/-/substanceinfo/100.005.641</t>
  </si>
  <si>
    <t>https://echa.europa.eu/information-on-chemicals/cl-inventory-database/-/discli/details/35055</t>
  </si>
  <si>
    <t>PFTrDA</t>
  </si>
  <si>
    <t>72629-94-8</t>
  </si>
  <si>
    <t>276-745-2</t>
  </si>
  <si>
    <t>https://echa.europa.eu/substance-information/-/substanceinfo/100.069.747</t>
  </si>
  <si>
    <t>PFTeDA</t>
  </si>
  <si>
    <t>376-06-7</t>
  </si>
  <si>
    <t>206-803-4</t>
  </si>
  <si>
    <t>https://echa.europa.eu/substance-information/-/substanceinfo/100.006.186</t>
  </si>
  <si>
    <t>https://echa.europa.eu/information-on-chemicals/cl-inventory-database/-/discli/details/32146</t>
  </si>
  <si>
    <t>PFHxS</t>
  </si>
  <si>
    <t>355-46-4</t>
  </si>
  <si>
    <t>206-587-1</t>
  </si>
  <si>
    <t>https://echa.europa.eu/substance-information/-/substanceinfo/100.005.989</t>
  </si>
  <si>
    <t>https://echa.europa.eu/information-on-chemicals/cl-inventory-database/-/discli/details/10265</t>
  </si>
  <si>
    <t>FOSA,PFOSA</t>
  </si>
  <si>
    <t>754-91-6</t>
  </si>
  <si>
    <t>212-046-0</t>
  </si>
  <si>
    <t>https://echa.europa.eu/substance-information/-/substanceinfo/100.010.951</t>
  </si>
  <si>
    <t>https://echa.europa.eu/information-on-chemicals/cl-inventory-database/-/discli/details/58404</t>
  </si>
  <si>
    <t>n-MeFOSA</t>
  </si>
  <si>
    <t>31506-32-8</t>
  </si>
  <si>
    <t>250-665-8</t>
  </si>
  <si>
    <t>https://echa.europa.eu/substance-information/-/substanceinfo/100.046.044</t>
  </si>
  <si>
    <t>https://echa.europa.eu/information-on-chemicals/cl-inventory-database/-/discli/details/52897</t>
  </si>
  <si>
    <t>N-Et-FOSAA, Et-PFOSA-AcOH, Et-FOSAA</t>
  </si>
  <si>
    <t>2991-50-6</t>
  </si>
  <si>
    <t>221-061-1</t>
  </si>
  <si>
    <t>https://echa.europa.eu/substance-information/-/substanceinfo/100.019.147</t>
  </si>
  <si>
    <t>N-EtFOSA, SULFLURAMID</t>
  </si>
  <si>
    <t>4151-50-2</t>
  </si>
  <si>
    <t>223-980-3</t>
  </si>
  <si>
    <t>https://echa.europa.eu/substance-information/-/substanceinfo/100.021.801</t>
  </si>
  <si>
    <t>https://echa.europa.eu/information-on-chemicals/cl-inventory-database/-/discli/details/117232</t>
  </si>
  <si>
    <t>N-EtFOSE</t>
  </si>
  <si>
    <t>1691-99-2</t>
  </si>
  <si>
    <t>216-887-4</t>
  </si>
  <si>
    <t>https://echa.europa.eu/substance-information/-/substanceinfo/100.015.353</t>
  </si>
  <si>
    <t>https://echa.europa.eu/information-on-chemicals/cl-inventory-database/-/discli/details/49083</t>
  </si>
  <si>
    <t>N-MeFOSE</t>
  </si>
  <si>
    <t>24448-09-7</t>
  </si>
  <si>
    <t>246-262-1</t>
  </si>
  <si>
    <t>https://echa.europa.eu/substance-information/-/substanceinfo/100.042.041</t>
  </si>
  <si>
    <t>https://echa.europa.eu/information-on-chemicals/cl-inventory-database/-/discli/details/45931</t>
  </si>
  <si>
    <t>8:2 diPAP</t>
  </si>
  <si>
    <t>678-41-1</t>
  </si>
  <si>
    <t>211-649-6</t>
  </si>
  <si>
    <t>https://echa.europa.eu/substance-information/-/substanceinfo/100.010.591</t>
  </si>
  <si>
    <t>6:2/8:2 diPAP</t>
  </si>
  <si>
    <t>943913-15-3</t>
  </si>
  <si>
    <t>8:2 monoPAP</t>
  </si>
  <si>
    <t>57678-03-2</t>
  </si>
  <si>
    <t>ADONA</t>
  </si>
  <si>
    <t>958445-44-8</t>
  </si>
  <si>
    <t>PFBA</t>
  </si>
  <si>
    <t>375-22-4</t>
  </si>
  <si>
    <t>206-786-3</t>
  </si>
  <si>
    <t>https://echa.europa.eu/substance-information/-/substanceinfo/100.006.170</t>
  </si>
  <si>
    <t>https://echa.europa.eu/information-on-chemicals/cl-inventory-database/-/discli/details/91853</t>
  </si>
  <si>
    <t>PFPeA</t>
  </si>
  <si>
    <t>2706-90-3</t>
  </si>
  <si>
    <t>220-300-7</t>
  </si>
  <si>
    <t>https://echa.europa.eu/substance-information/-/substanceinfo/100.018.455</t>
  </si>
  <si>
    <t>https://echa.europa.eu/information-on-chemicals/cl-inventory-database/-/discli/details/80540</t>
  </si>
  <si>
    <t>PFHxA</t>
  </si>
  <si>
    <t>307-24-4</t>
  </si>
  <si>
    <t>206-196-6</t>
  </si>
  <si>
    <t>https://echa.europa.eu/substance-information/-/substanceinfo/100.005.634</t>
  </si>
  <si>
    <t>https://echa.europa.eu/information-on-chemicals/cl-inventory-database/-/discli/details/125329</t>
  </si>
  <si>
    <t>PFHpA</t>
  </si>
  <si>
    <t>375-85-9</t>
  </si>
  <si>
    <t>206-798-9</t>
  </si>
  <si>
    <t>https://echa.europa.eu/substance-information/-/substanceinfo/100.006.181</t>
  </si>
  <si>
    <t>https://echa.europa.eu/information-on-chemicals/cl-inventory-database/-/discli/details/37168</t>
  </si>
  <si>
    <t>PFBS</t>
  </si>
  <si>
    <t>375-73-5</t>
  </si>
  <si>
    <t>206-793-1</t>
  </si>
  <si>
    <t>https://echa.europa.eu/substance-information/-/substanceinfo/100.006.176</t>
  </si>
  <si>
    <t>https://echa.europa.eu/brief-profile/-/briefprofile/100.006.176</t>
  </si>
  <si>
    <t>https://echa.europa.eu/information-on-chemicals/cl-inventory-database/-/discli/details/49527</t>
  </si>
  <si>
    <t>PFHpS</t>
  </si>
  <si>
    <t>60270-55-5</t>
  </si>
  <si>
    <t>262-135-3</t>
  </si>
  <si>
    <t>https://echa.europa.eu/substance-information/-/substanceinfo/100.056.469</t>
  </si>
  <si>
    <t>https://echa.europa.eu/information-on-chemicals/cl-inventory-database/-/discli/details/80139</t>
  </si>
  <si>
    <t>PFDS</t>
  </si>
  <si>
    <t>335-77-3</t>
  </si>
  <si>
    <t>206-401-9</t>
  </si>
  <si>
    <t>https://echa.europa.eu/substance-information/-/substanceinfo/100.005.820</t>
  </si>
  <si>
    <t>N-Me-PFOSA-AcOH, Me-FOSAA</t>
  </si>
  <si>
    <t>2355-31-9</t>
  </si>
  <si>
    <t>6:2 FTSA, H4PFOS, THPFOS</t>
  </si>
  <si>
    <t>27619-97-2</t>
  </si>
  <si>
    <t>248-580-6</t>
  </si>
  <si>
    <t>https://echa.europa.eu/substance-information/-/substanceinfo/100.044.149</t>
  </si>
  <si>
    <t>https://echa.europa.eu/brief-profile/-/briefprofile/100.044.149</t>
  </si>
  <si>
    <t>https://echa.europa.eu/information-on-chemicals/cl-inventory-database/-/discli/details/123718</t>
  </si>
  <si>
    <t>8:2 FTSA</t>
  </si>
  <si>
    <t>39108-34-4</t>
  </si>
  <si>
    <t>254-295-8</t>
  </si>
  <si>
    <t>https://echa.europa.eu/substance-information/-/substanceinfo/100.049.342</t>
  </si>
  <si>
    <t>https://echa.europa.eu/information-on-chemicals/cl-inventory-database/-/discli/details/125521</t>
  </si>
  <si>
    <t>PFODA</t>
  </si>
  <si>
    <t>16517-11-6</t>
  </si>
  <si>
    <t>240-582-5</t>
  </si>
  <si>
    <t>https://echa.europa.eu/substance-information/-/substanceinfo/100.036.877</t>
  </si>
  <si>
    <t>https://echa.europa.eu/information-on-chemicals/cl-inventory-database/-/discli/details/42913</t>
  </si>
  <si>
    <t>PfHxDA</t>
  </si>
  <si>
    <t>67905-19-5</t>
  </si>
  <si>
    <t>267-638-1</t>
  </si>
  <si>
    <t>https://echa.europa.eu/substance-information/-/substanceinfo/100.061.470</t>
  </si>
  <si>
    <t>https://echa.europa.eu/information-on-chemicals/cl-inventory-database/-/discli/details/46347</t>
  </si>
  <si>
    <t>4:2 FTSA</t>
  </si>
  <si>
    <t>757124-72-4</t>
  </si>
  <si>
    <t>https://echa.europa.eu/substance-information/-/substanceinfo/100.250.643</t>
  </si>
  <si>
    <t>5:3 FTCA
7:3 FTCA</t>
  </si>
  <si>
    <t>6:2 FTUCA
8:2 FTUCA
10:2 FTUCA</t>
  </si>
  <si>
    <t>70887-88-6</t>
  </si>
  <si>
    <t>PFECA (GenX)</t>
  </si>
  <si>
    <t>62037-80-3</t>
  </si>
  <si>
    <t>700-242-3</t>
  </si>
  <si>
    <t>https://echa.europa.eu/substance-information/-/substanceinfo/100.124.803</t>
  </si>
  <si>
    <t>https://echa.europa.eu/brief-profile/-/briefprofile/100.124.803</t>
  </si>
  <si>
    <t>https://echa.europa.eu/information-on-chemicals/cl-inventory-database/-/discli/details/92441</t>
  </si>
  <si>
    <t>PFECA</t>
  </si>
  <si>
    <t>908020-52-0</t>
  </si>
  <si>
    <t>700-323-3</t>
  </si>
  <si>
    <t>https://echa.europa.eu/substance-information/-/substanceinfo/100.148.978</t>
  </si>
  <si>
    <t>https://echa.europa.eu/brief-profile/-/briefprofile/100.148.978</t>
  </si>
  <si>
    <t>https://echa.europa.eu/information-on-chemicals/cl-inventory-database/-/discli/details/153081</t>
  </si>
  <si>
    <t>6:2 FTMAC</t>
  </si>
  <si>
    <t>2144-53-8</t>
  </si>
  <si>
    <t>218-407-9</t>
  </si>
  <si>
    <t>https://echa.europa.eu/substance-information/-/substanceinfo/100.016.735</t>
  </si>
  <si>
    <t>https://echa.europa.eu/brief-profile/-/briefprofile/100.016.735</t>
  </si>
  <si>
    <t>https://echa.europa.eu/information-on-chemicals/cl-inventory-database/-/discli/details/22994</t>
  </si>
  <si>
    <t>6:2 FTAC
8:2 FTAC
10:2 FTAC</t>
  </si>
  <si>
    <t>17527-29-6</t>
  </si>
  <si>
    <t>241-527-8</t>
  </si>
  <si>
    <t>https://echa.europa.eu/substance-information/-/substanceinfo/100.037.737</t>
  </si>
  <si>
    <t>https://echa.europa.eu/brief-profile/-/briefprofile/100.037.737</t>
  </si>
  <si>
    <t>https://echa.europa.eu/information-on-chemicals/cl-inventory-database/-/discli/details/52957</t>
  </si>
  <si>
    <t>C4/C4 PFPiA</t>
  </si>
  <si>
    <t>52299-25-9</t>
  </si>
  <si>
    <t>700-183-3</t>
  </si>
  <si>
    <t>https://echa.europa.eu/substance-information/-/substanceinfo/100.148.926</t>
  </si>
  <si>
    <t>https://echa.europa.eu/brief-profile/-/briefprofile/100.148.926</t>
  </si>
  <si>
    <t>8:2 FTOH</t>
  </si>
  <si>
    <t>678-39-7</t>
  </si>
  <si>
    <t>211-648-0</t>
  </si>
  <si>
    <t>https://echa.europa.eu/substance-information/-/substanceinfo/100.010.590</t>
  </si>
  <si>
    <t>https://echa.europa.eu/information-on-chemicals/cl-inventory-database/-/discli/details/95623</t>
  </si>
  <si>
    <t>10:2 FTOH</t>
  </si>
  <si>
    <t>865-86-1</t>
  </si>
  <si>
    <t>212-748-7</t>
  </si>
  <si>
    <t>https://echa.europa.eu/substance-information/-/substanceinfo/100.011.590</t>
  </si>
  <si>
    <t>https://echa.europa.eu/information-on-chemicals/cl-inventory-database/-/discli/details/18719</t>
  </si>
  <si>
    <t>C6/C6 PFPiA</t>
  </si>
  <si>
    <t>40143-77-9</t>
  </si>
  <si>
    <t>C6/C8 PFPiA</t>
  </si>
  <si>
    <t>610800-34-5</t>
  </si>
  <si>
    <t>C8/C8 PFPiA</t>
  </si>
  <si>
    <t>40143-79-1</t>
  </si>
  <si>
    <t>HFPO</t>
  </si>
  <si>
    <t>220182-27-4</t>
  </si>
  <si>
    <t>https://echa.europa.eu/substance-information/-/substanceinfo/100.149.587</t>
  </si>
  <si>
    <t>https://echa.europa.eu/information-on-chemicals/cl-inventory-database/-/discli/details/154154</t>
  </si>
  <si>
    <t>PFCHS</t>
  </si>
  <si>
    <t>3107-18-4</t>
  </si>
  <si>
    <t>221-465-8</t>
  </si>
  <si>
    <t>https://echa.europa.eu/substance-information/-/substanceinfo/100.019.514</t>
  </si>
  <si>
    <t>https://echa.europa.eu/information-on-chemicals/cl-inventory-database/-/discli/details/87535</t>
  </si>
  <si>
    <t>68156-01-4</t>
  </si>
  <si>
    <t>268-998-2</t>
  </si>
  <si>
    <t>https://echa.europa.eu/substance-information/-/substanceinfo/100.062.707</t>
  </si>
  <si>
    <t>https://echa.europa.eu/information-on-chemicals/cl-inventory-database/-/discli/details/67167</t>
  </si>
  <si>
    <t>335-24-0</t>
  </si>
  <si>
    <t>206-385-3</t>
  </si>
  <si>
    <t>https://echa.europa.eu/substance-information/-/substanceinfo/100.005.806</t>
  </si>
  <si>
    <t>PFOPA</t>
  </si>
  <si>
    <t>252237-40-4</t>
  </si>
  <si>
    <t>https://echa.europa.eu/substance-information/-/substanceinfo/100.205.250</t>
  </si>
  <si>
    <t>https://echa.europa.eu/information-on-chemicals/cl-inventory-database/-/discli/details/210193</t>
  </si>
  <si>
    <t>Perfluorinated Siloxane</t>
  </si>
  <si>
    <t>83048-65-1</t>
  </si>
  <si>
    <t>617-434-7</t>
  </si>
  <si>
    <t>https://echa.europa.eu/substance-information/-/substanceinfo/100.131.351</t>
  </si>
  <si>
    <t>https://echa.europa.eu/information-on-chemicals/cl-inventory-database/-/discli/details/124394</t>
  </si>
  <si>
    <t>FL16.119</t>
  </si>
  <si>
    <t>1003050-22-5</t>
  </si>
  <si>
    <t>6:2 FTCA
8:2 FTCA
10:2 FTCA</t>
  </si>
  <si>
    <t>34454-97-2</t>
  </si>
  <si>
    <t>252-043-1</t>
  </si>
  <si>
    <t>https://echa.europa.eu/substance-information/-/substanceinfo/100.047.297</t>
  </si>
  <si>
    <t>https://echa.europa.eu/brief-profile/-/briefprofile/100.047.297</t>
  </si>
  <si>
    <t>https://echa.europa.eu/information-on-chemicals/cl-inventory-database/-/discli/details/10239</t>
  </si>
  <si>
    <t>329238-24-6</t>
  </si>
  <si>
    <t>https://echa.europa.eu/substance-information/-/substanceinfo/100.207.408</t>
  </si>
  <si>
    <t>https://echa.europa.eu/information-on-chemicals/cl-inventory-database/-/discli/details/212371</t>
  </si>
  <si>
    <t>FBSA</t>
  </si>
  <si>
    <t>30334-69-1</t>
  </si>
  <si>
    <t>https://echa.europa.eu/substance-information/-/substanceinfo/100.250.644</t>
  </si>
  <si>
    <t>MeFBSE</t>
  </si>
  <si>
    <t>6:2 PAP</t>
  </si>
  <si>
    <t>57678-01-0</t>
  </si>
  <si>
    <t>611-565-3</t>
  </si>
  <si>
    <t>https://echa.europa.eu/substance-information/-/substanceinfo/100.111.311</t>
  </si>
  <si>
    <t>https://echa.europa.eu/information-on-chemicals/cl-inventory-database/-/discli/details/24778</t>
  </si>
  <si>
    <t>6:2 diPAP</t>
  </si>
  <si>
    <t>57677-95-9</t>
  </si>
  <si>
    <t>PFHxPA</t>
  </si>
  <si>
    <t>40143-76-8</t>
  </si>
  <si>
    <t>PFDPA</t>
  </si>
  <si>
    <t>52299-26-0</t>
  </si>
  <si>
    <t>C8/C10 PFPiA</t>
  </si>
  <si>
    <t>500776-81-8</t>
  </si>
  <si>
    <t>Denum SH</t>
  </si>
  <si>
    <t>120895-92-3</t>
  </si>
  <si>
    <t>Krytox</t>
  </si>
  <si>
    <t>60164-51-4</t>
  </si>
  <si>
    <t>611-940-1</t>
  </si>
  <si>
    <t>https://echa.europa.eu/substance-information/-/substanceinfo/100.133.525</t>
  </si>
  <si>
    <t>https://echa.europa.eu/information-on-chemicals/cl-inventory-database/-/discli/details/134733</t>
  </si>
  <si>
    <t>Fomblin Z-DIAC</t>
  </si>
  <si>
    <t>97462-40-1</t>
  </si>
  <si>
    <t>TFEE-5</t>
  </si>
  <si>
    <t>PTFE</t>
  </si>
  <si>
    <t>9002-84-0</t>
  </si>
  <si>
    <t>618-337-2</t>
  </si>
  <si>
    <t>https://echa.europa.eu/substance-information/-/substanceinfo/100.120.367</t>
  </si>
  <si>
    <t>https://echa.europa.eu/information-on-chemicals/cl-inventory-database/-/discli/details/70383</t>
  </si>
  <si>
    <t>PVDF</t>
  </si>
  <si>
    <t>24937-79-9</t>
  </si>
  <si>
    <t>607-458-6</t>
  </si>
  <si>
    <t>https://echa.europa.eu/substance-information/-/substanceinfo/100.133.181</t>
  </si>
  <si>
    <t>https://echa.europa.eu/information-on-chemicals/cl-inventory-database/-/discli/details/132980</t>
  </si>
  <si>
    <t>PVF</t>
  </si>
  <si>
    <t>24981-14-4</t>
  </si>
  <si>
    <t>116-14-3</t>
  </si>
  <si>
    <t>204-126-9</t>
  </si>
  <si>
    <t>https://echa.europa.eu/substance-information/-/substanceinfo/100.003.752</t>
  </si>
  <si>
    <t>https://echa.europa.eu/brief-profile/-/briefprofile/100.003.752</t>
  </si>
  <si>
    <t>https://echa.europa.eu/information-on-chemicals/cl-inventory-database/-/discli/details/82907</t>
  </si>
  <si>
    <t xml:space="preserve">HFP  </t>
  </si>
  <si>
    <t>116-15-4</t>
  </si>
  <si>
    <t>204-127-4</t>
  </si>
  <si>
    <t>https://echa.europa.eu/substance-information/-/substanceinfo/100.003.753</t>
  </si>
  <si>
    <t>https://echa.europa.eu/brief-profile/-/briefprofile/100.003.753</t>
  </si>
  <si>
    <t>https://echa.europa.eu/information-on-chemicals/cl-inventory-database/-/discli/details/84352</t>
  </si>
  <si>
    <t>F-53</t>
  </si>
  <si>
    <t>754925-54-7</t>
  </si>
  <si>
    <t>F-53B</t>
  </si>
  <si>
    <t>73606-19-6</t>
  </si>
  <si>
    <t>Listed under Annex I (identifying protocol/convention)</t>
  </si>
  <si>
    <t>Placing on the market placing on the market and use of whether on their own, in preparations or as constituents of articles is prohibited?</t>
  </si>
  <si>
    <t>Specific exemption on intermediate use or other specification</t>
  </si>
  <si>
    <t>Subject to release reduction provisions under Annex III</t>
  </si>
  <si>
    <t>Waste management provisions set out in Article 7 (Annex IV)</t>
  </si>
  <si>
    <t>Concentration limit referred to in Article 7(4)(a)</t>
  </si>
  <si>
    <t xml:space="preserve">Part 2   Wastes and operations to which Article 7(4)(b) applies </t>
  </si>
  <si>
    <t>Proposed POP?</t>
  </si>
  <si>
    <t>Not explicitely in PIC but ECHA has identified subject to PIC as members of groups which PIC</t>
  </si>
  <si>
    <t>Listed in CLRTAP Protocol and/or Stockholm Conv</t>
  </si>
  <si>
    <t>Placing on the market prohibited (With specific exemptions)</t>
  </si>
  <si>
    <t>Subject to waste management provisions set out in Article 7 (Annex IV)</t>
  </si>
  <si>
    <t>Proposed POP - Status= Listed under the Stockholm Convention (Commission on behalf of the EU)</t>
  </si>
  <si>
    <t xml:space="preserve">1. For the purposes of this entry, point (b) of Article 4(1) shall apply to concentrations of PFOS equal to or below 10 mg/kg (0,001 % by weight) where it is present in substances or in mixtures. 2. For the purposes of this entry, point (b) of Article 4(1) shall apply to concentrations of PFOS in semi-finished products or articles, or parts thereof, if the concentration of PFOS is lower than 0,1 % by weight calculated with reference to the mass of structurally or micro-structurally distinct parts that contain PFOS or, for textiles or other coated materials, if the amount of PFOS is lower than 1 μg/m2 of the coated material. 3. Use of articles already in use in the Union before 25 August 2010 containing PFOS shall be allowed. Article 4(2), third and fourth subparagraphs shall apply in relation to such articles. 4. If the quantity released into the environment is minimised, manufacturing and placing on the market is allowed for the following specific uses provided that Member States report to the Commission every four years on progress made to eliminate PFOS: mist suppressants for non-decorative hard chromium (VI) plating in closed loop systems. Where such a derogation concerns production or use in an installation within the scope of Directive 2008/1/EC of the European Parliament and of the Council (4), the relevant best available techniques for the prevention and minimisation of emissions of PFOS described in the information published by the Commission pursuant to Article 17(2), second subparagraph, of Directive 2008/1/EC shall apply. As soon as new information on details of uses and safer alternative substances or technologies becomes available, the Commission shall review the derogation in the second subparagraph so that: (a) the uses of PFOS will be phased out as soon as the use of safer alternatives is technically and economically feasible; (b) a derogation can only be continued for essential uses for which safer alternatives do not exist and where the efforts undertaken to find safer alternatives have been reported on; (c) releases of PFOS into the environment have been minimised
by applying best available techniques. 5. Once standards are adopted by the European Committee for Standardisation (CEN) they shall be used as the analytical test methods for demonstrating the conformity of substances, mixtures and articles to points 1 and 2. Any other analytical method for which the user can prove equivalent performance could be used as an alternative to the CEN standards. </t>
  </si>
  <si>
    <t>Conc. Limit = 50 mg/kg</t>
  </si>
  <si>
    <t>Wastes &amp; operations limit =  50 mg/kg;</t>
  </si>
  <si>
    <t>Proposed POP - Status= Recommended for listing under the Stockholm Convention (Norway)</t>
  </si>
  <si>
    <t>Conditions</t>
  </si>
  <si>
    <t>Appendices</t>
  </si>
  <si>
    <t>Standards</t>
  </si>
  <si>
    <t>History</t>
  </si>
  <si>
    <t>Q&amp;As</t>
  </si>
  <si>
    <t>Remarks</t>
  </si>
  <si>
    <t>Submitter(s)</t>
  </si>
  <si>
    <t>Details on the scope of restriction</t>
  </si>
  <si>
    <t>Reason for restriction</t>
  </si>
  <si>
    <t>Status</t>
  </si>
  <si>
    <t>Date of intention</t>
  </si>
  <si>
    <t>Expected date of submission</t>
  </si>
  <si>
    <t>Withdrawal date</t>
  </si>
  <si>
    <t>Reason for withdrawal</t>
  </si>
  <si>
    <t>Start of Call for Evidence public consultation</t>
  </si>
  <si>
    <t>Deadline for comments on the Call for Evidence</t>
  </si>
  <si>
    <t>Start of second Call for Evidence public consultation</t>
  </si>
  <si>
    <t>Deadline for comments on the second Call for Evidence</t>
  </si>
  <si>
    <t>Start of third Call for Evidence public consultation</t>
  </si>
  <si>
    <t>Deadline for comments on the third Call for Evidence</t>
  </si>
  <si>
    <t>Restriction report (and  annexes)</t>
  </si>
  <si>
    <t>Information note on restriction report</t>
  </si>
  <si>
    <t>Start of Annex XV report public consultation</t>
  </si>
  <si>
    <t>1st deadline for comments on Annex XV report</t>
  </si>
  <si>
    <t>Final deadline for comments on Annex XV report</t>
  </si>
  <si>
    <t>Comments on Annex XV report</t>
  </si>
  <si>
    <t>Opinion of RAC (and minority positions)</t>
  </si>
  <si>
    <t>Draft opinion of SEAC</t>
  </si>
  <si>
    <t>RAC &amp; SEAC (draft) Background document (and annexes)</t>
  </si>
  <si>
    <t>Start of SEAC draft opinion public consultation</t>
  </si>
  <si>
    <t>Deadline for comments on SEAC draft opinion</t>
  </si>
  <si>
    <t>Comments on SEAC draft opinion</t>
  </si>
  <si>
    <t/>
  </si>
  <si>
    <t>Sweden</t>
  </si>
  <si>
    <t>17/03/2015</t>
  </si>
  <si>
    <t>Withdrawn</t>
  </si>
  <si>
    <t>Germany#Sweden</t>
  </si>
  <si>
    <t>1.Shall not be manufactured, used or placed on the market 
- as substances, 
- as constituents of other substances, 
- in a mixture 
2. Articles or any parts thereof containing one of the substances shall not be placed on the market.</t>
  </si>
  <si>
    <t>-similar concern as with PFOA 
-no natural sources and ubiquitous distribution in the environment 
-degradation of precursor compounds to C9-C14 PFCAs 
-detection in consumer products 
-emissions from multiple uses at each stage of the life cycle (production, processing, use of articles, disposal) 
-partially increasing concentrations in the environment and in humanserum 
-alternatives are available 
-C9-C20 precursor substances have already been included in the PFOA-POP proposal of the EU Commission 
-authorisation not appropriate RMM (import problem)</t>
  </si>
  <si>
    <t>in cooperation with SE</t>
  </si>
  <si>
    <t>Opinions adopted</t>
  </si>
  <si>
    <t>13/03/2017</t>
  </si>
  <si>
    <t>06/10/2017</t>
  </si>
  <si>
    <t>13/01/2017</t>
  </si>
  <si>
    <t>15/03/2017</t>
  </si>
  <si>
    <t>https://echa.europa.eu/documents/10162/2ec5dfdd-0e63-0b49-d756-4dc1bae7ec61</t>
  </si>
  <si>
    <t>https://echa.europa.eu/documents/10162/bcbfbd8a-3776-e9bb-c5d1-33358246e74c</t>
  </si>
  <si>
    <t>20/12/2017</t>
  </si>
  <si>
    <t>16/02/2018</t>
  </si>
  <si>
    <t>20/06/2018</t>
  </si>
  <si>
    <t>https://echa.europa.eu/documents/10162/6d9f1e6e-ba7c-06b5-181d-29456f491202</t>
  </si>
  <si>
    <t>https://echa.europa.eu/documents/10162/cef1def4-559e-761c-f87f-f6974e59482a</t>
  </si>
  <si>
    <t>https://echa.europa.eu/documents/10162/3336e40c-b52c-d9f6-3745-3b4caf61599e</t>
  </si>
  <si>
    <t>https://echa.europa.eu/documents/10162/a8870a64-227e-d8a5-fd2f-9d29e2dd34ca</t>
  </si>
  <si>
    <t>19/09/2018</t>
  </si>
  <si>
    <t>19/11/2018</t>
  </si>
  <si>
    <t>https://echa.europa.eu/documents/10162/a2509db4-191a-ea5a-bdfc-1e4c3b673e01</t>
  </si>
  <si>
    <t>Netherlands</t>
  </si>
  <si>
    <t>Opinion development</t>
  </si>
  <si>
    <t>19/06/2019</t>
  </si>
  <si>
    <t>19/08/2019</t>
  </si>
  <si>
    <t>14/11/2014</t>
  </si>
  <si>
    <t>Italy</t>
  </si>
  <si>
    <t>Sunset Date</t>
  </si>
  <si>
    <t>Latest application date</t>
  </si>
  <si>
    <t>Intrinsic property(ies) referred to in Article 57</t>
  </si>
  <si>
    <t>Exempted (categories of) uses</t>
  </si>
  <si>
    <t>Reason for inclusion</t>
  </si>
  <si>
    <t>Date of inclusion</t>
  </si>
  <si>
    <t>Decision</t>
  </si>
  <si>
    <t>IUCLID dataset</t>
  </si>
  <si>
    <t>Support document</t>
  </si>
  <si>
    <t>Response to comments</t>
  </si>
  <si>
    <t>Number of SiA notifications listed</t>
  </si>
  <si>
    <t>Details</t>
  </si>
  <si>
    <t>Final background document (and annexes)</t>
  </si>
  <si>
    <t>Adopted restriction/Commission communication</t>
  </si>
  <si>
    <t>Latest update</t>
  </si>
  <si>
    <t>Submitted for accordance check</t>
  </si>
  <si>
    <t>Submitter</t>
  </si>
  <si>
    <t>Scope</t>
  </si>
  <si>
    <t>Start of public consultation</t>
  </si>
  <si>
    <t>End of public consultation</t>
  </si>
  <si>
    <t>Public consultation document</t>
  </si>
  <si>
    <t>RCOM (Comments received)</t>
  </si>
  <si>
    <t>Year of MSC agreement</t>
  </si>
  <si>
    <t>MSC Agreement</t>
  </si>
  <si>
    <t>Date of MSC agreement</t>
  </si>
  <si>
    <t>Support documents</t>
  </si>
  <si>
    <t>MSC Opinion</t>
  </si>
  <si>
    <t>Date of MSC opinion</t>
  </si>
  <si>
    <t>Minority position</t>
  </si>
  <si>
    <t>Date of inclusion in Candidate List</t>
  </si>
  <si>
    <t>Identified SVHC</t>
  </si>
  <si>
    <t>Germany</t>
  </si>
  <si>
    <t>19/12/2012</t>
  </si>
  <si>
    <t>30/08/2012</t>
  </si>
  <si>
    <t>03/09/2012</t>
  </si>
  <si>
    <t>18/10/2012</t>
  </si>
  <si>
    <t>12/01/2017</t>
  </si>
  <si>
    <t>08/08/2016</t>
  </si>
  <si>
    <t>2017</t>
  </si>
  <si>
    <t>20/06/2013</t>
  </si>
  <si>
    <t>04/02/2013</t>
  </si>
  <si>
    <t>04/03/2013</t>
  </si>
  <si>
    <t>18/04/2013</t>
  </si>
  <si>
    <t>2013</t>
  </si>
  <si>
    <t>06/08/2012</t>
  </si>
  <si>
    <t>2012</t>
  </si>
  <si>
    <t>vPvB (Article 57e)</t>
  </si>
  <si>
    <t>Toxic for reproduction (Article 57c)#PBT (Article 57d)</t>
  </si>
  <si>
    <t>https://echa.europa.eu/documents/10162/092663e6-b14a-4a06-aadf-fc0e56bc0a23</t>
  </si>
  <si>
    <t>https://echa.europa.eu/documents/10162/facda3f9-a050-4f29-91f1-358175b67a39</t>
  </si>
  <si>
    <t>https://echa.europa.eu/documents/10162/8059e342-1092-410f-bd85-80118a5526f5</t>
  </si>
  <si>
    <t>https://echa.europa.eu/documents/10162/72da5f74-b997-4bb0-82c1-d5c4b9d907e8</t>
  </si>
  <si>
    <t>sia_notif_206-397-9_en.pdf#"https://echa.europa.eu/documents/10162/f4546d8b-7eec-4adf-8ca9-4c6bba7450ed"#""</t>
  </si>
  <si>
    <t>16/11/2011</t>
  </si>
  <si>
    <t>https://echa.europa.eu/documents/10162/b1c2a577-b94d-9ebe-a18e-96e21139a029</t>
  </si>
  <si>
    <t>https://echa.europa.eu/documents/10162/0c5035d6-7e5d-eb97-47fb-bf72669902d9</t>
  </si>
  <si>
    <t>https://echa.europa.eu/documents/10162/3d5f88f5-3859-31f7-6eb7-7820c0001be7</t>
  </si>
  <si>
    <t>14/06/2012</t>
  </si>
  <si>
    <t>https://echa.europa.eu/documents/10162/7a029142-07e3-6180-b719-8a03efdd89ce</t>
  </si>
  <si>
    <t>17/12/2015</t>
  </si>
  <si>
    <t>https://echa.europa.eu/documents/10162/725df6cb-070c-48c9-89a5-500ee2dabe16</t>
  </si>
  <si>
    <t>https://echa.europa.eu/documents/10162/2aa67f6e-621e-4337-84aa-076f0de11f4e</t>
  </si>
  <si>
    <t>https://echa.europa.eu/documents/10162/48ae5fe3-9436-4a10-a533-ed642b92ce47</t>
  </si>
  <si>
    <t>https://echa.europa.eu/documents/10162/20e45dd9-b52f-4a35-aaaf-46e644ba5362</t>
  </si>
  <si>
    <t>sia_notif_206-801-3_en.pdf#"https://echa.europa.eu/documents/10162/a1bd5730-827d-a0b1-c754-d8988f6c57d5"#""</t>
  </si>
  <si>
    <t>31/03/2015</t>
  </si>
  <si>
    <t>03/08/2015</t>
  </si>
  <si>
    <t>31/08/2015</t>
  </si>
  <si>
    <t>15/10/2015</t>
  </si>
  <si>
    <t>https://echa.europa.eu/documents/10162/fb2629a9-a914-460d-baa7-82d5708a18e0</t>
  </si>
  <si>
    <t>https://echa.europa.eu/documents/10162/69198b73-ca3a-88fa-fa77-88c17c3ff3b2</t>
  </si>
  <si>
    <t>2015</t>
  </si>
  <si>
    <t>https://echa.europa.eu/documents/10162/5cd2aecb-21e6-526e-b0c8-96d8ab45d5aa</t>
  </si>
  <si>
    <t>30/11/2015</t>
  </si>
  <si>
    <t>https://echa.europa.eu/documents/10162/854ed2bb-a6ed-cc3d-7999-b63ef69f9615</t>
  </si>
  <si>
    <t>https://echa.europa.eu/documents/10162/df3daa02-0c97-2c3a-2c7b-90c267642086</t>
  </si>
  <si>
    <t>https://echa.europa.eu/documents/10162/a1000164-695a-311d-3eb0-71c09e92dc84</t>
  </si>
  <si>
    <t>https://echa.europa.eu/documents/10162/d580f392-aadd-459c-5bfa-7a2e4dd86032</t>
  </si>
  <si>
    <t>https://echa.europa.eu/documents/10162/4b9da160-19c8-3bff-f8c8-080d98d7dade</t>
  </si>
  <si>
    <t>24/05/2013</t>
  </si>
  <si>
    <t>06/09/2016</t>
  </si>
  <si>
    <t>21/10/2016</t>
  </si>
  <si>
    <t>https://echa.europa.eu/documents/10162/3d8c1fdb-9da2-1caa-a47c-f28ec0e2b73b</t>
  </si>
  <si>
    <t>https://echa.europa.eu/documents/10162/3177d387-dfd4-dc96-e9e9-b2f2303c677a</t>
  </si>
  <si>
    <t>2016</t>
  </si>
  <si>
    <t>https://echa.europa.eu/documents/10162/21902940-1288-eea5-6565-7a9247ad4128</t>
  </si>
  <si>
    <t>02/12/2016</t>
  </si>
  <si>
    <t>https://echa.europa.eu/documents/10162/812ee102-679e-e70b-3660-2c19f322a89d</t>
  </si>
  <si>
    <t>https://echa.europa.eu/documents/10162/02881bec-75ad-4e83-a9bb-c9f6dc81042e</t>
  </si>
  <si>
    <t>https://echa.europa.eu/documents/10162/60adb1fb-d001-4a2a-b8bf-a0e05e29d156</t>
  </si>
  <si>
    <t>https://echa.europa.eu/documents/10162/01986fb8-ede8-4458-b54e-12ff8a534b98</t>
  </si>
  <si>
    <t>https://echa.europa.eu/documents/10162/1debbb8c-fd4f-456f-b700-a48bb014e293</t>
  </si>
  <si>
    <t>sia_notif_218-165-4_en.pdf#"https://echa.europa.eu/documents/10162/f5483a3d-3960-4a96-ba39-f13e315a80a7"#""</t>
  </si>
  <si>
    <t>24/04/2012</t>
  </si>
  <si>
    <t>https://echa.europa.eu/documents/10162/72e56d8d-969d-a025-8fc0-a393084bda40</t>
  </si>
  <si>
    <t>https://echa.europa.eu/documents/10162/9860c28f-7fe4-d5c7-5bef-d267b556c04e</t>
  </si>
  <si>
    <t>https://echa.europa.eu/documents/10162/ea978e74-3db1-7403-eec2-d312eaba78e5</t>
  </si>
  <si>
    <t>13/12/2012</t>
  </si>
  <si>
    <t>https://echa.europa.eu/documents/10162/8161b9e5-4eaa-3bdd-0026-c412a5a25b48</t>
  </si>
  <si>
    <t>https://echa.europa.eu/documents/10162/dd827b99-e744-4d49-84c3-00b82732059b</t>
  </si>
  <si>
    <t>https://echa.europa.eu/documents/10162/10982bb6-eb4f-4b49-8ae2-934e051c4227</t>
  </si>
  <si>
    <t>https://echa.europa.eu/documents/10162/0d5abffa-6bbf-40c7-b6b1-1ca3736cf570</t>
  </si>
  <si>
    <t>https://echa.europa.eu/documents/10162/27794cc1-9628-4c99-95b6-eb9acf456c6c</t>
  </si>
  <si>
    <t>sia_notif_206-203-2_en.pdf#"https://echa.europa.eu/documents/10162/379c2eca-9564-4235-8464-8d90282e5859"#""</t>
  </si>
  <si>
    <t>https://echa.europa.eu/documents/10162/fde528f0-3839-6ac0-4eef-1ad2c117ff2f</t>
  </si>
  <si>
    <t>https://echa.europa.eu/documents/10162/2ce52d1c-b783-103f-b76d-8a95ef13d086</t>
  </si>
  <si>
    <t>https://echa.europa.eu/documents/10162/5f7fe2dd-584a-82e3-f521-871e333daa94</t>
  </si>
  <si>
    <t>https://echa.europa.eu/documents/10162/d081f223-3256-cc3c-c004-f7bc81d21a1b</t>
  </si>
  <si>
    <t>https://echa.europa.eu/documents/10162/0df4a67b-03ac-4468-b6b5-6526237f92ba</t>
  </si>
  <si>
    <t>https://echa.europa.eu/documents/10162/111dde32-185d-4e50-9112-5c1c019b920a</t>
  </si>
  <si>
    <t>https://echa.europa.eu/documents/10162/3fd11ee9-6925-475f-b328-d224d45219a4</t>
  </si>
  <si>
    <t>https://echa.europa.eu/documents/10162/401632cf-1ca1-41c0-bc62-c2a5290cec21</t>
  </si>
  <si>
    <t>sia_notif_276-745-2_en.pdf#"https://echa.europa.eu/documents/10162/6ed434b0-a06c-4a14-bdf4-d1450f5686ee"#""</t>
  </si>
  <si>
    <t>https://echa.europa.eu/documents/10162/3b114f60-8d6f-e313-821d-38201caf38e6</t>
  </si>
  <si>
    <t>https://echa.europa.eu/documents/10162/08adb7b2-dc90-f0bd-4087-ab789901a140</t>
  </si>
  <si>
    <t>https://echa.europa.eu/documents/10162/6014dfaa-ad72-f5aa-d87a-51e3ca4a4cfb</t>
  </si>
  <si>
    <t>https://echa.europa.eu/documents/10162/784bf5c0-3edc-f0c7-ba8b-de33045475bc</t>
  </si>
  <si>
    <t>https://echa.europa.eu/documents/10162/bb2caa51-1bcc-407b-b587-91d4ac23b564</t>
  </si>
  <si>
    <t>https://echa.europa.eu/documents/10162/de2ad408-ea06-484e-9015-ac6af581863c</t>
  </si>
  <si>
    <t>https://echa.europa.eu/documents/10162/997efe1b-0564-4ca1-a012-bab93e518f25</t>
  </si>
  <si>
    <t>https://echa.europa.eu/documents/10162/67c973ff-d4cd-406e-97ee-eb89fd779d06</t>
  </si>
  <si>
    <t>sia_notif_206-803-4_en.pdf#"https://echa.europa.eu/documents/10162/ea5f7a01-a26c-43ce-a137-8685247b4cad"#""</t>
  </si>
  <si>
    <t>https://echa.europa.eu/documents/10162/6fbda041-a255-1b83-7f4a-ef0fbfa23818</t>
  </si>
  <si>
    <t>https://echa.europa.eu/documents/10162/f2aa6562-9ead-6f24-a061-b2bb3a1bbb48</t>
  </si>
  <si>
    <t>https://echa.europa.eu/documents/10162/29ad2fa4-3dc1-4a4f-1dd4-fdaed0706e9e</t>
  </si>
  <si>
    <t>https://echa.europa.eu/documents/10162/cd7645e8-55b0-9c3f-085c-0128fb75cd1d</t>
  </si>
  <si>
    <t>12/04/2018</t>
  </si>
  <si>
    <t>06/08/2018</t>
  </si>
  <si>
    <t>13/12/2018</t>
  </si>
  <si>
    <t>Equivalent level of concern having probable serious effects to the environment (Article 57(f) - environment)</t>
  </si>
  <si>
    <t>Identification ongoing</t>
  </si>
  <si>
    <t>26/06/2018</t>
  </si>
  <si>
    <t>05/08/2019</t>
  </si>
  <si>
    <t>Norway</t>
  </si>
  <si>
    <t>Equivalent level of concern having probable serious effects to human health (Article 57(f) - human health)#Equivalent level of concern having probable serious effects to the environment (Article 57(f) - environment)</t>
  </si>
  <si>
    <t>03/09/2019</t>
  </si>
  <si>
    <t>18/10/2019</t>
  </si>
  <si>
    <t>https://echa.europa.eu/documents/10162/1e516c08-d91e-6da3-87f7-cc0679135422</t>
  </si>
  <si>
    <t>13/09/2019</t>
  </si>
  <si>
    <t>31/05/2013</t>
  </si>
  <si>
    <t>21/02/2011</t>
  </si>
  <si>
    <t>2018</t>
  </si>
  <si>
    <t>Belgium</t>
  </si>
  <si>
    <t>Link to Dossier Evaluations (Dev)</t>
  </si>
  <si>
    <t>Link to Dossier Evaluations (SEv)</t>
  </si>
  <si>
    <t>Link to Endocrine Disruptor (ED) assessments</t>
  </si>
  <si>
    <t>Link to PBT assessments</t>
  </si>
  <si>
    <t>Link to Regulatory Management Option (RMOA) Assessments</t>
  </si>
  <si>
    <t>Link to entry on CLH intentions until outcome</t>
  </si>
  <si>
    <t>Link to entry on SVHC intentions until outcome</t>
  </si>
  <si>
    <t>Link to Restriction intentions until outcome</t>
  </si>
  <si>
    <t>Year</t>
  </si>
  <si>
    <t>Evaluating Member State</t>
  </si>
  <si>
    <t>CoRAP publication date</t>
  </si>
  <si>
    <t>Member State (MS) contact details</t>
  </si>
  <si>
    <t>Co-Evaluating Member State</t>
  </si>
  <si>
    <t>Initial grounds for concern</t>
  </si>
  <si>
    <t>Further information</t>
  </si>
  <si>
    <t>Justification documents</t>
  </si>
  <si>
    <t>Decisions</t>
  </si>
  <si>
    <t>Conclusion document</t>
  </si>
  <si>
    <t>Concluded</t>
  </si>
  <si>
    <t>Federal Institute for Occupational Safety and Health, Division 5 &amp;#34;Federal Office for Chemicals&amp;#34;</t>
  </si>
  <si>
    <t>Ongoing</t>
  </si>
  <si>
    <t>22/02/2019</t>
  </si>
  <si>
    <t>Information requested</t>
  </si>
  <si>
    <t>Potential endocrine disruptor#Suspected PBT/vPvB#Other hazard based concern#Exposure of environment#Wide dispersive use</t>
  </si>
  <si>
    <t>https://echa.europa.eu/web/guest/registry-of-clh-intentions-until-outcome/-/dislist/substance/external/100.005.817</t>
  </si>
  <si>
    <t>https://echa.europa.eu/web/guest/registry-of-svhc-intentions/-/dislist/substance/external/100.005.817</t>
  </si>
  <si>
    <t>https://echa.europa.eu/web/guest/rmoa/-/dislist/substance/external/100.006.184</t>
  </si>
  <si>
    <t>https://echa.europa.eu/web/guest/rmoa/-/dislist/substance/external/100.005.819</t>
  </si>
  <si>
    <t>https://echa.europa.eu/web/guest/rmoa/-/dislist/substance/external/100.016.515</t>
  </si>
  <si>
    <t>https://echa.europa.eu/web/guest/registry-of-svhc-intentions/-/dislist/substance/external/100.016.515</t>
  </si>
  <si>
    <t>https://echa.europa.eu/web/guest/rmoa/-/dislist/substance/external/100.005.641</t>
  </si>
  <si>
    <t>https://echa.europa.eu/web/guest/registry-of-restriction-intentions/-/dislist/substance/external/100.005.641</t>
  </si>
  <si>
    <t>https://echa.europa.eu/web/guest/rmoa/-/dislist/substance/external/100.069.747</t>
  </si>
  <si>
    <t>https://echa.europa.eu/web/guest/registry-of-svhc-intentions/-/dislist/substance/external/100.069.747</t>
  </si>
  <si>
    <t>https://echa.europa.eu/web/guest/rmoa/-/dislist/substance/external/100.006.186</t>
  </si>
  <si>
    <t>https://echa.europa.eu/web/guest/registry-of-svhc-intentions/-/dislist/substance/external/100.006.186</t>
  </si>
  <si>
    <t>https://echa.europa.eu/web/guest/pbt/-/dislist/substance/external/100.005.634</t>
  </si>
  <si>
    <t>https://echa.europa.eu/web/guest/rmoa/-/dislist/substance/external/100.005.634</t>
  </si>
  <si>
    <t>https://echa.europa.eu/web/guest/registry-of-svhc-intentions/-/dislist/substance/external/100.005.634</t>
  </si>
  <si>
    <t>https://echa.europa.eu/web/guest/registry-of-clh-intentions-until-outcome/-/dislist/substance/external/100.006.181</t>
  </si>
  <si>
    <t>https://echa.europa.eu/web/guest/rmoa/-/dislist/substance/external/100.006.176</t>
  </si>
  <si>
    <t>https://echa.europa.eu/web/guest/registry-of-svhc-intentions/-/dislist/substance/external/100.006.176</t>
  </si>
  <si>
    <t>https://echa.europa.eu/web/guest/information-on-chemicals/dossier-evaluation-status/-/dislist/substance/external/100.124.803</t>
  </si>
  <si>
    <t>https://echa.europa.eu/web/guest/information-on-chemicals/evaluation/community-rolling-action-plan/corap-table/-/dislist/substance/external/100.124.803</t>
  </si>
  <si>
    <t>https://echa.europa.eu/web/guest/pbt/-/dislist/substance/external/100.124.803</t>
  </si>
  <si>
    <t>Suspected PBT/vPvB#Exposure of environment</t>
  </si>
  <si>
    <t>&lt;a href="https://echa.europa.eu/documents/10162/23010712/a-007-2019_announcement_en.pdf/0204a9c3-bbfe-4d96-d093-72d9de5dde48"&gt;A SEv decision for this substance is currently under Appeal (Case No. A-007-2019):&lt;/a&gt;</t>
  </si>
  <si>
    <t>https://echa.europa.eu/documents/10162/d1ac7478-db8c-41c4-9c96-fc3df90f32da#https://echa.europa.eu/documents/10162/b2a648a7-e2f9-ca6e-fba4-d5f5bcdcff9c</t>
  </si>
  <si>
    <t>https://echa.europa.eu/documents/10162/8c824841-e218-34bc-0c3f-f47a7ce2e70e</t>
  </si>
  <si>
    <t>20/09/2019</t>
  </si>
  <si>
    <t>https://echa.europa.eu/web/guest/information-on-chemicals/dossier-evaluation-status/-/dislist/substance/external/100.148.978</t>
  </si>
  <si>
    <t>https://echa.europa.eu/web/guest/information-on-chemicals/evaluation/community-rolling-action-plan/corap-table/-/dislist/substance/external/100.148.978</t>
  </si>
  <si>
    <t>https://echa.europa.eu/web/guest/pbt/-/dislist/substance/external/100.148.978</t>
  </si>
  <si>
    <t>https://echa.europa.eu/documents/10162/c02d54df-dc17-482d-af8d-011fe51abffc</t>
  </si>
  <si>
    <t>https://echa.europa.eu/web/guest/information-on-chemicals/dossier-evaluation-status/-/dislist/substance/external/100.016.735</t>
  </si>
  <si>
    <t>https://echa.europa.eu/web/guest/information-on-chemicals/evaluation/community-rolling-action-plan/corap-table/-/dislist/substance/external/100.016.735</t>
  </si>
  <si>
    <t>https://echa.europa.eu/web/guest/ed-assessment/-/dislist/substance/external/100.016.735</t>
  </si>
  <si>
    <t>https://echa.europa.eu/web/guest/pbt/-/dislist/substance/external/100.016.735</t>
  </si>
  <si>
    <t>https://echa.europa.eu/documents/10162/a5519a02-1bdd-40a2-8c08-b8479a69a08d#https://echa.europa.eu/documents/10162/d585c772-a017-4d9f-bb36-1f7a3f7c2b49</t>
  </si>
  <si>
    <t>https://echa.europa.eu/documents/10162/4ca80c8d-30ec-03c0-beab-595a6f2fb931</t>
  </si>
  <si>
    <t>Due to the indication of structural similarity between EC: 218-407-9 and 241-527-8, there may be a (potential) joined evaluation of these substances.</t>
  </si>
  <si>
    <t>14/03/2019</t>
  </si>
  <si>
    <t>https://echa.europa.eu/web/guest/information-on-chemicals/dossier-evaluation-status/-/dislist/substance/external/100.037.737</t>
  </si>
  <si>
    <t>https://echa.europa.eu/web/guest/information-on-chemicals/evaluation/community-rolling-action-plan/corap-table/-/dislist/substance/external/100.037.737</t>
  </si>
  <si>
    <t>https://echa.europa.eu/web/guest/ed-assessment/-/dislist/substance/external/100.037.737</t>
  </si>
  <si>
    <t>https://echa.europa.eu/web/guest/pbt/-/dislist/substance/external/100.037.737</t>
  </si>
  <si>
    <t>https://echa.europa.eu/documents/10162/f376f71c-16b6-49db-97c1-b41213e97eb3#https://echa.europa.eu/documents/10162/6054446a-6fd7-4a2b-adf7-380faf86f269</t>
  </si>
  <si>
    <t>https://echa.europa.eu/documents/10162/0b83600d-dc46-3006-8c9d-4de3b456dfbe</t>
  </si>
  <si>
    <t>https://echa.europa.eu/web/guest/information-on-chemicals/dossier-evaluation-status/-/dislist/substance/external/100.148.926</t>
  </si>
  <si>
    <t>https://echa.europa.eu/web/guest/information-on-chemicals/evaluation/community-rolling-action-plan/corap-table/-/dislist/substance/external/100.148.926</t>
  </si>
  <si>
    <t>Suspected PBT/vPvB#Other hazard based concern#Exposure of environment</t>
  </si>
  <si>
    <t>https://echa.europa.eu/documents/10162/f282c367-a3fc-4330-99cb-b8d67a76f9a1</t>
  </si>
  <si>
    <t>https://echa.europa.eu/documents/10162/bac9a30c-1da0-c416-ed8b-51f62865972b</t>
  </si>
  <si>
    <t>25/06/2019</t>
  </si>
  <si>
    <t>https://echa.europa.eu/web/guest/registry-of-clh-intentions-until-outcome/-/dislist/substance/external/100.010.590</t>
  </si>
  <si>
    <t>https://echa.europa.eu/web/guest/rmoa/-/dislist/substance/external/100.047.297</t>
  </si>
  <si>
    <t>https://echa.europa.eu/web/guest/registry-of-svhc-intentions/-/dislist/substance/external/100.047.297</t>
  </si>
  <si>
    <t>https://echa.europa.eu/web/guest/information-on-chemicals/dossier-evaluation-status/-/dislist/substance/external/100.003.752</t>
  </si>
  <si>
    <t>https://echa.europa.eu/web/guest/rmoa/-/dislist/substance/external/100.003.752</t>
  </si>
  <si>
    <t>https://echa.europa.eu/web/guest/registry-of-clh-intentions-until-outcome/-/dislist/substance/external/100.003.752</t>
  </si>
  <si>
    <t>https://echa.europa.eu/web/guest/information-on-chemicals/dossier-evaluation-status/-/dislist/substance/external/100.003.753</t>
  </si>
  <si>
    <t>https://echa.europa.eu/web/guest/information-on-chemicals/evaluation/community-rolling-action-plan/corap-table/-/dislist/substance/external/100.003.753</t>
  </si>
  <si>
    <t>Institute of Health</t>
  </si>
  <si>
    <t>Suspected CMR#High (aggregated) tonnage</t>
  </si>
  <si>
    <t>Follow-up</t>
  </si>
  <si>
    <t>https://echa.europa.eu/documents/10162/95a3c928-e1a2-4930-96f9-9319cd27b753</t>
  </si>
  <si>
    <t>https://echa.europa.eu/documents/10162/a8165a46-4fcf-840f-9939-2efbe8a53ae0</t>
  </si>
  <si>
    <t>04/07/2019</t>
  </si>
  <si>
    <t>Hazard Class and Category Code(s)</t>
  </si>
  <si>
    <t>Hazard Statement Code(s)</t>
  </si>
  <si>
    <t>Pictogram, Signal Word Code(s)</t>
  </si>
  <si>
    <t>Hazard statement Code(s)</t>
  </si>
  <si>
    <t>Suppl. Hazard statement Code(s)</t>
  </si>
  <si>
    <t>Specific Conc. Limits, M-factors</t>
  </si>
  <si>
    <t>Notes</t>
  </si>
  <si>
    <t>ATP inserted/ATP Updated</t>
  </si>
  <si>
    <t>Regulatory programme</t>
  </si>
  <si>
    <t>Annexes to the CLH report</t>
  </si>
  <si>
    <t>Attachments received during public consultation (excluding journal articles)</t>
  </si>
  <si>
    <t>Background document</t>
  </si>
  <si>
    <t>Minority opinion(s)</t>
  </si>
  <si>
    <t>RAC Opinion</t>
  </si>
  <si>
    <t>CLH report</t>
  </si>
  <si>
    <t>Other annexes</t>
  </si>
  <si>
    <t>Date of opinion</t>
  </si>
  <si>
    <t>Legal deadline for opinion adoption</t>
  </si>
  <si>
    <t>Deadline for commenting</t>
  </si>
  <si>
    <t>Start of consultation</t>
  </si>
  <si>
    <t>Final submission date</t>
  </si>
  <si>
    <t>Proposed harmonised classification by the dossier submitter</t>
  </si>
  <si>
    <t>Specific concentration limits at the time of the proposal</t>
  </si>
  <si>
    <t>Proposed specific concentration limits by the dossier submitter</t>
  </si>
  <si>
    <t>Harmonised classification at the time of the proposal</t>
  </si>
  <si>
    <t>Hazard classes open for commenting</t>
  </si>
  <si>
    <t>ATP number and date</t>
  </si>
  <si>
    <t>Link to ATP</t>
  </si>
  <si>
    <t>CLP Annex VI Index number</t>
  </si>
  <si>
    <t>Submitter's email</t>
  </si>
  <si>
    <t>Further substance information</t>
  </si>
  <si>
    <t>GHS08; GHS07; GHS09; Dgr</t>
  </si>
  <si>
    <t>CLP00</t>
  </si>
  <si>
    <t>Chemical registered under REACH</t>
  </si>
  <si>
    <t>GHS07; Wng</t>
  </si>
  <si>
    <t>Opinion Development</t>
  </si>
  <si>
    <t>Submitted</t>
  </si>
  <si>
    <t>ATP01</t>
  </si>
  <si>
    <t>Opinion Adopted</t>
  </si>
  <si>
    <t>&lt;a href="http://eur-lex.europa.eu/legal-content/EN/TXT/?uri=CELEX:02008R1272-20170101"&gt;Official Journal&lt;/a&gt;</t>
  </si>
  <si>
    <t>02/04/2019</t>
  </si>
  <si>
    <t>Ireland</t>
  </si>
  <si>
    <t>03/09/2010</t>
  </si>
  <si>
    <t xml:space="preserve">Carc. 2; Repr. 1B; Lact.; Acute Tox. 4; Acute Tox. 4; STOT RE 1; Eye Dam. 1; </t>
  </si>
  <si>
    <t xml:space="preserve">H351; H360D; H362; H332; H302; H372 (liver); H318; </t>
  </si>
  <si>
    <t>GHS08; GHS07; GHS05; Dgr</t>
  </si>
  <si>
    <t xml:space="preserve">H302; H332; H318; H351; H360D; H362; H372 (liver); </t>
  </si>
  <si>
    <t>ATP05</t>
  </si>
  <si>
    <t>https://echa.europa.eu/documents/10162/16b5f17b-269a-d427-8b39-1fa0d3d55a45</t>
  </si>
  <si>
    <t>https://echa.europa.eu/documents/10162/02df8dcd-f45c-b8db-6c22-a699b3c10d5c</t>
  </si>
  <si>
    <t>https://echa.europa.eu/documents/10162/b12913f3-f6bf-e208-4d63-6a2bcfe20677</t>
  </si>
  <si>
    <t>https://echa.europa.eu/documents/10162/5d35b9ab-249d-7254-ec9e-f8249b4a6ee2</t>
  </si>
  <si>
    <t>02/12/2011</t>
  </si>
  <si>
    <t>07/07/2012</t>
  </si>
  <si>
    <t>26/06/2009</t>
  </si>
  <si>
    <t>07/01/2011</t>
  </si>
  <si>
    <t>01/12/2010</t>
  </si>
  <si>
    <t>Acute Tox. 2, H300#Acute Tox. 3, H331#Eye Irrit. 2, H319#Carc. 2, H351#Repr. 1B, H360D#STOT RE 1, H372#STOT RE 2, H373</t>
  </si>
  <si>
    <t>ATP05 - (02/10/2013), 01/01/2015</t>
  </si>
  <si>
    <t>01/03/2010</t>
  </si>
  <si>
    <t>08/04/2010</t>
  </si>
  <si>
    <t>607-704-00-2</t>
  </si>
  <si>
    <t xml:space="preserve">Carc. 2; Repr. 1B; Lact.; Acute Tox. 4 *; Acute Tox. 4 *; STOT RE 1; Aquatic Chronic 2; </t>
  </si>
  <si>
    <t xml:space="preserve">H351; H360D ***; H362; H332; H302; H372 **; H411; </t>
  </si>
  <si>
    <t xml:space="preserve">H351; H360D ***; H372 **; H332; H302; H362; H411; </t>
  </si>
  <si>
    <t xml:space="preserve">H351; H360Df; H362; H332; H302; H372 (liver, thymus, spleen); H318; </t>
  </si>
  <si>
    <t xml:space="preserve">H332; H302; H318; H351; H360Df; H362; H372 (liver, thymus, spleen); </t>
  </si>
  <si>
    <t>ATP09</t>
  </si>
  <si>
    <t>https://echa.europa.eu/documents/10162/4192a1b7-aafd-55b8-7e9e-57ffc71deb36</t>
  </si>
  <si>
    <t>https://echa.europa.eu/documents/10162/e7038b5d-9d39-d39d-1a54-6c9eb0a23baf</t>
  </si>
  <si>
    <t>https://echa.europa.eu/documents/10162/493c152b-bdcc-fb2c-37d1-0f41de94e12e</t>
  </si>
  <si>
    <t>https://echa.europa.eu/documents/10162/88cd30db-d1ba-0794-f07d-608b6471b9e0</t>
  </si>
  <si>
    <t>12/09/2014</t>
  </si>
  <si>
    <t>12/06/2015</t>
  </si>
  <si>
    <t>27/02/2012</t>
  </si>
  <si>
    <t>27/01/2014</t>
  </si>
  <si>
    <t>13/12/2013</t>
  </si>
  <si>
    <t>11/12/2013</t>
  </si>
  <si>
    <t>Acute Tox. 4, H302#Acute Tox. 4, H332#Eye Dam. 1, H318#Carc. 2, H351#Repr. 1B, H360D#Lact., H362#STOT RE 1, H372</t>
  </si>
  <si>
    <t>ATP09 - (19/07/2016), 01/03/2018</t>
  </si>
  <si>
    <t>&lt;a href="http://eur-lex.europa.eu/legal-content/EN/TXT/?qid=1510902169745&amp;uri=CELEX:32016R1179"&gt;Official Journal&lt;/a&gt;</t>
  </si>
  <si>
    <t>05/06/2013</t>
  </si>
  <si>
    <t xml:space="preserve">Carc. 2; Repr. 1B; Lact.; </t>
  </si>
  <si>
    <t xml:space="preserve">H351; H360Df; H362; </t>
  </si>
  <si>
    <t>GHS08; Dgr</t>
  </si>
  <si>
    <t>ATP10</t>
  </si>
  <si>
    <t>https://echa.europa.eu/documents/10162/95ce8215-2a75-73cc-978b-fab926a6860c</t>
  </si>
  <si>
    <t>https://echa.europa.eu/documents/10162/fc432468-ef7e-0e54-2bef-fde80c703cd0</t>
  </si>
  <si>
    <t>https://echa.europa.eu/documents/10162/8f06c9a7-798e-6945-b037-9290863f1e0d</t>
  </si>
  <si>
    <t>https://echa.europa.eu/documents/10162/0dd163d4-56e5-3f3b-8a91-745ec9af2a9f</t>
  </si>
  <si>
    <t>04/12/2015</t>
  </si>
  <si>
    <t>28/11/2016</t>
  </si>
  <si>
    <t>31/07/2015</t>
  </si>
  <si>
    <t>16/06/2015</t>
  </si>
  <si>
    <t>29/05/2015</t>
  </si>
  <si>
    <t>Carc. 2, H351#Repr. 1B, H360Df#Lact., H362</t>
  </si>
  <si>
    <t>Carcinogenicity
Reproductive toxicity,
including Lactation</t>
  </si>
  <si>
    <t>ATP10 - (04/05/2017), 01/12/2018</t>
  </si>
  <si>
    <t>&lt;a href="http://eur-lex.europa.eu/legal-content/EN/TXT/?qid=1494841630097&amp;uri=CELEX:32017R0776"&gt;Official Journal&lt;/a&gt;</t>
  </si>
  <si>
    <t>15/09/2014</t>
  </si>
  <si>
    <t>28/01/2019</t>
  </si>
  <si>
    <t>Repr. 1B, H360D#STOT RE 1, H372</t>
  </si>
  <si>
    <t>15/03/2019</t>
  </si>
  <si>
    <t>07/03/2019</t>
  </si>
  <si>
    <t>https://echa.europa.eu/documents/10162/e55006c7-b26d-fd84-5f55-8bb21f75f756</t>
  </si>
  <si>
    <t>20/01/2012</t>
  </si>
  <si>
    <t>30/10/2008</t>
  </si>
  <si>
    <t>21/07/2010</t>
  </si>
  <si>
    <t>07/07/2009</t>
  </si>
  <si>
    <t>06/05/2011</t>
  </si>
  <si>
    <t>Repr. 1B, H360D</t>
  </si>
  <si>
    <t>31/05/2009</t>
  </si>
  <si>
    <t>02/06/2009</t>
  </si>
  <si>
    <t>https://echa.europa.eu/documents/10162/305d5e1e-1b72-2465-8ffc-3c3d5f612ad2</t>
  </si>
  <si>
    <t>https://echa.europa.eu/documents/10162/ba9930c8-ecd4-59a7-6f98-d46ddb73f9f9</t>
  </si>
  <si>
    <t>30/05/2020</t>
  </si>
  <si>
    <t>11/12/2017</t>
  </si>
  <si>
    <t>22/03/2019</t>
  </si>
  <si>
    <t>21/01/2019</t>
  </si>
  <si>
    <t>29/11/2018</t>
  </si>
  <si>
    <t>Carc. 1B, H350</t>
  </si>
  <si>
    <t xml:space="preserve">Carcinogenicity
</t>
  </si>
  <si>
    <t>30/12/2018</t>
  </si>
  <si>
    <t>24/08/2018</t>
  </si>
  <si>
    <t xml:space="preserve">Press. Gas; Acute Tox. 4 *; STOT SE 3; </t>
  </si>
  <si>
    <t xml:space="preserve">; H332; H335; </t>
  </si>
  <si>
    <t xml:space="preserve">H332; H335; </t>
  </si>
  <si>
    <t>U</t>
  </si>
  <si>
    <t>Total tonnage Band</t>
  </si>
  <si>
    <t>Factsheet URL</t>
  </si>
  <si>
    <t>Consumer uses</t>
  </si>
  <si>
    <t>Article service life</t>
  </si>
  <si>
    <t>Widespread uses by professional workers</t>
  </si>
  <si>
    <t>Formulation or re-packing</t>
  </si>
  <si>
    <t>Uses at industrial sites</t>
  </si>
  <si>
    <t>Manufacture</t>
  </si>
  <si>
    <t>Intermdeiate only</t>
  </si>
  <si>
    <t>Product-type</t>
  </si>
  <si>
    <t>Review Programme flag</t>
  </si>
  <si>
    <t>New active substance flag</t>
  </si>
  <si>
    <t>Annex I substance flag</t>
  </si>
  <si>
    <t>Inclusion Category</t>
  </si>
  <si>
    <t>Approval start date</t>
  </si>
  <si>
    <t>Approval end date</t>
  </si>
  <si>
    <t>Evaluating competent authority</t>
  </si>
  <si>
    <t>Approval status</t>
  </si>
  <si>
    <t>Assessment status</t>
  </si>
  <si>
    <t>Assessment sub-status</t>
  </si>
  <si>
    <t>Legal act</t>
  </si>
  <si>
    <t>Link to legal act</t>
  </si>
  <si>
    <t>R4BP asset number</t>
  </si>
  <si>
    <t>Candidate for substitution</t>
  </si>
  <si>
    <t>Related authorised biocidal products</t>
  </si>
  <si>
    <t>1000 - 10000 tonnes per annum</t>
  </si>
  <si>
    <t>10000 - 100000 tonnes per annum</t>
  </si>
  <si>
    <t>10 - 100 tonnes per annum</t>
  </si>
  <si>
    <t>100 - 1000 tonnes per annum</t>
  </si>
  <si>
    <t>0 - 10 tonnes per annum</t>
  </si>
  <si>
    <t>https://echa.europa.eu/registration-dossier/-/registered-dossier/25546</t>
  </si>
  <si>
    <t>https://echa.europa.eu/registration-dossier/-/registered-dossier/24637</t>
  </si>
  <si>
    <t>https://echa.europa.eu/registration-dossier/-/registered-dossier/2679</t>
  </si>
  <si>
    <t>https://echa.europa.eu/registration-dossier/-/registered-dossier/4729</t>
  </si>
  <si>
    <t>https://echa.europa.eu/registration-dossier/-/registered-dossier/14308</t>
  </si>
  <si>
    <t>https://echa.europa.eu/registration-dossier/-/registered-dossier/15839</t>
  </si>
  <si>
    <t>https://echa.europa.eu/registration-dossier/-/registered-dossier/8036</t>
  </si>
  <si>
    <t>https://echa.europa.eu/registration-dossier/-/registered-dossier/5299</t>
  </si>
  <si>
    <t>https://echa.europa.eu/registration-dossier/-/registered-dossier/15453</t>
  </si>
  <si>
    <t>https://echa.europa.eu/registration-dossier/-/registered-dossier/15192</t>
  </si>
  <si>
    <t>https://echa.europa.eu/registration-dossier/-/registered-dossier/6057</t>
  </si>
  <si>
    <t>Legislation</t>
  </si>
  <si>
    <t>Date of request</t>
  </si>
  <si>
    <t>Documents related to the request</t>
  </si>
  <si>
    <t>Date start call for evidence</t>
  </si>
  <si>
    <t>Date end call for evidence</t>
  </si>
  <si>
    <t>Date of submission of OEL scientific report</t>
  </si>
  <si>
    <t>Submitter contact details</t>
  </si>
  <si>
    <t>Draft OEL scientific report</t>
  </si>
  <si>
    <t>Public consultation on OEL scientific report start</t>
  </si>
  <si>
    <t>Public consultation on OEL scientific report end</t>
  </si>
  <si>
    <t>Date of adopted opinion</t>
  </si>
  <si>
    <t>Adopted RAC opinion</t>
  </si>
  <si>
    <t>Date of publication in the Official Journal</t>
  </si>
  <si>
    <t>Publication in the Official Journal</t>
  </si>
  <si>
    <t>CMD</t>
  </si>
  <si>
    <t>local</t>
  </si>
  <si>
    <t>systemic</t>
  </si>
  <si>
    <t>Entry</t>
  </si>
  <si>
    <t>WFD/Annual average (AA)/Max Acceptable Conc (MAC) EQS status</t>
  </si>
  <si>
    <t>1,08</t>
  </si>
  <si>
    <t>0,14</t>
  </si>
  <si>
    <t>0,49</t>
  </si>
  <si>
    <t>5,91</t>
  </si>
  <si>
    <t>1,05</t>
  </si>
  <si>
    <t>6,4</t>
  </si>
  <si>
    <t>0,62</t>
  </si>
  <si>
    <t>Back to map</t>
  </si>
  <si>
    <t>Back to info page</t>
  </si>
  <si>
    <t>Go to mapping table (Table 2)</t>
  </si>
  <si>
    <t>High priority (must be mapped)</t>
  </si>
  <si>
    <t>medium priority (should be mapped)</t>
  </si>
  <si>
    <t xml:space="preserve">Regulation (EU) No 528/2012 concerning the making available on the market and use of biocidal products </t>
  </si>
  <si>
    <t>Regulation (EC) No 1107/2009 concerning the placing of plant protection products on the market (formerly 91/414/EEC)</t>
  </si>
  <si>
    <t>Regulation (EU) No 2019/1009 on EU fertilising products and amending Regulations (EC) No 1069/2009 and (EC) No 1107/2009 and repealing Regulation (EC) No 2003/2003</t>
  </si>
  <si>
    <t>Regulation (EC) No 1223/2009 on cosmetic products (formerly 76/768/EEC)</t>
  </si>
  <si>
    <t>Directive 2009/48/EC on the safety of toys  (formerly 88/378/EEC)</t>
  </si>
  <si>
    <t>Regulation (EC) No 1935/2004 of the European Parliament and of the Council of 27 October 2004 on materials and articles intended to come into contact with food and repealing Directives 80/590/EEC and 89/109/EEC</t>
  </si>
  <si>
    <t>Commission Regulation (EC) No 2023/2006 on food contact materials</t>
  </si>
  <si>
    <t>Commission Regulation (EU) No 10/2011 of 14 January 2011 on plastic materials and articles intended to come into contact with food</t>
  </si>
  <si>
    <t>Regulation (EC) No 282/2008 on recycled plastic materials and articles intended to come into contact with food</t>
  </si>
  <si>
    <t>Council Regulation (EEC) No 315/93 of 8 February 1993 laying down Community procedures for contaminants in food</t>
  </si>
  <si>
    <t>Commission Regulation (EC) No 1881/2006 of 19 December 2006 setting maximum levels for certain contaminants in foodstuffs</t>
  </si>
  <si>
    <t xml:space="preserve">Regulation (EC) No 1333/2008 on food additives </t>
  </si>
  <si>
    <t>Directive 2002/32/EC of the European Parliament and of the Council of 7 May 2002 on undesirable substances in animal feed</t>
  </si>
  <si>
    <t>Regulation (EC) No 396/2005 of the European Parliament and of the Council of 23 February 2005 on maximum residue levels of pesticides in or on food and feed of plant and animal origin and amending Council Directive 91/414/EEC</t>
  </si>
  <si>
    <t>Regulation (EC) No 726/2004 laying down Community procedures for the authorisation and supervision of medicinal products for human and veterinary use</t>
  </si>
  <si>
    <t>Directive (EC) 2001/83 on the Community code relating to medicinal products for human use</t>
  </si>
  <si>
    <t>Regulation (EU) 2017/745 on medical devices, amending Directive 2001/83/EC, Regulation (EC) No 178/2002 and Regulation (EC) No 1223/2009 and repealing Council Directives 90/385/EEC and 93/42/EEC</t>
  </si>
  <si>
    <t>Regulation (EU) 2017/746 on in vitro diagnostic medical devices and repealing Directive 98/79/EC and Commission Decision 2010/227/EU</t>
  </si>
  <si>
    <t>Council Directive 75/324/EEC of 20 May 1975 on the approximation of the laws of the Member States relating to aerosol dispensers</t>
  </si>
  <si>
    <t>Council Directive 93/15/EEC of 5 April 1993 on the harmonization of the provisions relating to the placing on the market and supervision of explosives for civil uses</t>
  </si>
  <si>
    <t xml:space="preserve">Directive 2014/68/EU of the European Parliament and of the Council of 15 May 2014 on the harmonisation of the laws of the Member States relating to the making available on the market of pressure equipment </t>
  </si>
  <si>
    <t>Directive 2011/65/EU of the European Parliament and of the Council of 8 June 2011 on the restriction of the use of certain hazardous substances in electrical and electronic equipment</t>
  </si>
  <si>
    <t xml:space="preserve">Directive 2014/40/EU concerning the manufacture, presentation and sale of tobacco and related products </t>
  </si>
  <si>
    <t>Regulation (EC) No 66/2010 of the European Parliament and of the Council of 25 November 2009 on the EU Ecolabel</t>
  </si>
  <si>
    <t>Duplicate</t>
  </si>
  <si>
    <t>CAS No.</t>
  </si>
  <si>
    <t>Biocidal Products</t>
  </si>
  <si>
    <t xml:space="preserve">Plant Protection Products </t>
  </si>
  <si>
    <t>Fertilisers</t>
  </si>
  <si>
    <t xml:space="preserve">Cosmetic Products </t>
  </si>
  <si>
    <t>Toy Safety</t>
  </si>
  <si>
    <t>Food Contact Materials</t>
  </si>
  <si>
    <t xml:space="preserve">Good Manufacturing Practice for Food Contact Materials </t>
  </si>
  <si>
    <t>Plastic Food Contact Materials</t>
  </si>
  <si>
    <t>Recycled Plastic Food Contact Materials</t>
  </si>
  <si>
    <t>Food contaminants</t>
  </si>
  <si>
    <t>Maximum levels food contaminants</t>
  </si>
  <si>
    <t>Food additives</t>
  </si>
  <si>
    <t>undesirable substances animal feed</t>
  </si>
  <si>
    <t>MRLs pesticides</t>
  </si>
  <si>
    <t>Medicinal products - human and veterinary</t>
  </si>
  <si>
    <t>Medicinal Products - human</t>
  </si>
  <si>
    <t>Medical Devices</t>
  </si>
  <si>
    <t>In vitro medical devices</t>
  </si>
  <si>
    <t>aerosol dispensers</t>
  </si>
  <si>
    <t>explosives</t>
  </si>
  <si>
    <t>pressure equipment</t>
  </si>
  <si>
    <t>RoHS</t>
  </si>
  <si>
    <t>tobacco</t>
  </si>
  <si>
    <t>EU Ecolabel</t>
  </si>
  <si>
    <t>Y - Article 15</t>
  </si>
  <si>
    <t>Y - Annex I</t>
  </si>
  <si>
    <t>Y - Annex III</t>
  </si>
  <si>
    <t>70887-88-6
70887-84-2
70887-94-4</t>
  </si>
  <si>
    <t>17527-29-6
27905-45-9
17741-60-5</t>
  </si>
  <si>
    <t>34454-97-2
27854-31-5
53826-13-4</t>
  </si>
  <si>
    <t>OSH</t>
  </si>
  <si>
    <t>CLH</t>
  </si>
  <si>
    <t>Self Classification (or most common)</t>
  </si>
  <si>
    <t>Signs at work</t>
  </si>
  <si>
    <t>CAD</t>
  </si>
  <si>
    <t>Young workers</t>
  </si>
  <si>
    <t>Pregnant or breastfeeding workers</t>
  </si>
  <si>
    <t>Asbestos to be deleted</t>
  </si>
  <si>
    <t>Waste Directive</t>
  </si>
  <si>
    <t>Waste batteries and accumulators</t>
  </si>
  <si>
    <t>Packaging and packaging waste</t>
  </si>
  <si>
    <t>WEEE</t>
  </si>
  <si>
    <t>ELV</t>
  </si>
  <si>
    <t>Waste shipments</t>
  </si>
  <si>
    <t>Y Annex III</t>
  </si>
  <si>
    <t>No CLH</t>
  </si>
  <si>
    <t>Skin Irrit. 2; Eye Irrit. 2; STOT SE 3</t>
  </si>
  <si>
    <t>Acute Tox. 4; Skin Corr. 1B</t>
  </si>
  <si>
    <t>958445-44-8 (no ECHA entry)</t>
  </si>
  <si>
    <t>Skin Corr. 1A; Eye Dam. 1</t>
  </si>
  <si>
    <t>Skin Corr. 1B</t>
  </si>
  <si>
    <t>Acute Tox. 4; Eye Dam. 1; STOT RE 2</t>
  </si>
  <si>
    <t>Flam. Liq. 3</t>
  </si>
  <si>
    <t>3107-18-4, 68156-01-4, 335-24-0</t>
  </si>
  <si>
    <t>754925-54-7 (no ECHA entry)</t>
  </si>
  <si>
    <t>73606-19-6 (no ECHA entry)</t>
  </si>
  <si>
    <t>Table 11:  Professional and consumer legislation (search focussed on High/medium priority substances)</t>
  </si>
  <si>
    <t>Waste Framework</t>
  </si>
  <si>
    <t>Table 11</t>
  </si>
  <si>
    <t>Table 12</t>
  </si>
  <si>
    <t>Table 12:  OSH and Waste (search focussed on High/medium priority substances)</t>
  </si>
  <si>
    <t>ENVIRONMENTAL LEGISLATION</t>
  </si>
  <si>
    <t>Directive 2000/60/EC of the European Parliament and of the Council of 23 October 2000 establishing a framework for Community action in the field of water policy</t>
  </si>
  <si>
    <t>Directive 2008/105/EC of the European Parliament and of the Council of 16 December 2008 on environmental quality standards in the field of water policy, amending and subsequently repealing Council Directives 82/176/EEC, 83/513/EEC, 84/156/EEC, 84/491/EEC, 86/280/EEC and amending Directive 2000/60/EC of the European Parliament and of the Council</t>
  </si>
  <si>
    <t>Directive 2006/118/EC of the European Parliament and of the Council of 12 December 2006 on the protection of groundwater against pollution and deterioration</t>
  </si>
  <si>
    <t>Council Directive 98/83/EC of 3 November 1998 on the quality of water intended for human consumption</t>
  </si>
  <si>
    <t>Council Directive 91/271/EEC of 21 May 1991 concerning urban waste-water treatment</t>
  </si>
  <si>
    <t xml:space="preserve">Directive 2010/75/EU of the European Parliament and of the Council of 24 November 2010 on industrial emissions (integrated pollution prevention and control) </t>
  </si>
  <si>
    <t>Directive 2008/50/EC of the European Parliament and of the Council of 21 May 2008 on ambient air quality and cleaner air for Europe</t>
  </si>
  <si>
    <t xml:space="preserve">Regulation (EU) No 649/2012 concerning the export and import of hazardous chemicals </t>
  </si>
  <si>
    <t>Directive (EU) 2016/2284 of the European Parliament and of the Council of 14 December 2016 on the reduction of national emissions of certain atmospheric pollutants, amending Directive 2003/35/EC and repealing Directive 2001/81/EC</t>
  </si>
  <si>
    <t>Water Framework Directive</t>
  </si>
  <si>
    <t>Environmental Quality Standards</t>
  </si>
  <si>
    <t>Groundwater Directive</t>
  </si>
  <si>
    <t>Drinking Water Directive</t>
  </si>
  <si>
    <t>Urban Waste water Directive</t>
  </si>
  <si>
    <t>Industrial Emissions Directive</t>
  </si>
  <si>
    <t>Ambient Air Quality Directive</t>
  </si>
  <si>
    <t>Import and Export of Hazardous Chemicals</t>
  </si>
  <si>
    <t>Emissions of atmospheric pollutants Directive</t>
  </si>
  <si>
    <t>Table 12:  Environmental legislation</t>
  </si>
  <si>
    <t>Table 13</t>
  </si>
  <si>
    <t>Professional and consumer legislation*</t>
  </si>
  <si>
    <t>OSH*</t>
  </si>
  <si>
    <t>Waste Framework*</t>
  </si>
  <si>
    <t>Environmental legislation*</t>
  </si>
  <si>
    <t>* Indicates searches more focusses on the high and medium priority substances (Green and Orange)</t>
  </si>
  <si>
    <t>OELs under CAD/CMD (Table 9)</t>
  </si>
  <si>
    <t>CLH (Table 7)</t>
  </si>
  <si>
    <t>SVHC Intentions (Table 5)</t>
  </si>
  <si>
    <t>Restriction Intentions (Table 4)</t>
  </si>
  <si>
    <t>Public Consultations</t>
  </si>
  <si>
    <t>Rotterdam Convention</t>
  </si>
  <si>
    <t>Rotterdam Convention &amp; PIC Regulation</t>
  </si>
  <si>
    <t>Rotterdam Convention*</t>
  </si>
  <si>
    <t>The proposal intends to restrict the manufacture, use and placing on the market of PFHxS, its salts and related substances as substances, constituents of other substances, mixtures and articles or parts thereof.</t>
  </si>
  <si>
    <t>PFHxS is a substance of very high concern due to its very persistent and very bioaccumulating properties. PFHxS-related substances degrade to PFHxS. The substance is found in high levels in the environment, and studies indicate increasing concentrations in the environment and in human blood serum. Norway has submitted a proposal to list PFHxS, its salts and PFHxS-related compounds in Annexes A, B and/or C to the Stockholm Convention on Persistent Organic Pollutants.</t>
  </si>
  <si>
    <t>12/04/2019</t>
  </si>
  <si>
    <t>11/07/2018</t>
  </si>
  <si>
    <t>10/09/2018</t>
  </si>
  <si>
    <t>https://echa.europa.eu/documents/10162/a22da803-0749-81d8-bc6d-ef551fc24e19</t>
  </si>
  <si>
    <t>https://echa.europa.eu/documents/10162/87f4dabc-4682-7179-aea6-6a49570aaa08</t>
  </si>
  <si>
    <t>19/12/2019</t>
  </si>
  <si>
    <t>https://echa.europa.eu/documents/10162/b0b86321-45f6-edd1-9780-7132cf7f5acc</t>
  </si>
  <si>
    <t>PROPOSED 0.1µg/l</t>
  </si>
  <si>
    <t>Re-cast Drinking Water (ANNEX I)</t>
  </si>
  <si>
    <t xml:space="preserve">Annex I P value = 0.1 μg/l Σ PFAS = 0.5 μg/l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</si>
</sst>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6"/>
      <name val="Calibri"/>
      <family val="2"/>
      <scheme val="minor"/>
    </font>
    <font>
      <sz val="10"/>
      <name val="Calibri"/>
      <family val="2"/>
      <scheme val="minor"/>
    </font>
    <font>
      <b/>
      <sz val="10"/>
      <name val="Calibri"/>
      <family val="2"/>
      <scheme val="minor"/>
    </font>
    <font>
      <u/>
      <sz val="10"/>
      <color theme="10"/>
      <name val="Arial"/>
      <family val="2"/>
    </font>
    <font>
      <b/>
      <sz val="11"/>
      <name val="Calibri"/>
      <family val="2"/>
      <scheme val="minor"/>
    </font>
    <font>
      <b/>
      <sz val="10"/>
      <name val="Arial"/>
      <family val="2"/>
    </font>
    <font>
      <b/>
      <u/>
      <sz val="10"/>
      <color theme="10"/>
      <name val="Arial"/>
      <family val="2"/>
    </font>
    <font>
      <b/>
      <u/>
      <sz val="11"/>
      <color theme="10"/>
      <name val="Arial"/>
      <family val="2"/>
    </font>
    <font>
      <u/>
      <sz val="11"/>
      <color theme="10"/>
      <name val="Calibri"/>
      <family val="2"/>
      <scheme val="minor"/>
    </font>
    <font>
      <b/>
      <sz val="10"/>
      <color theme="1"/>
      <name val="Calibri"/>
      <family val="2"/>
      <scheme val="minor"/>
    </font>
    <font>
      <b/>
      <sz val="10"/>
      <color rgb="FF000000"/>
      <name val="Calibri"/>
      <family val="2"/>
      <scheme val="minor"/>
    </font>
    <font>
      <u/>
      <sz val="10"/>
      <color theme="10"/>
      <name val="Calibri"/>
      <family val="2"/>
      <scheme val="minor"/>
    </font>
    <font>
      <b/>
      <sz val="10"/>
      <color rgb="FFFF0000"/>
      <name val="Calibri"/>
      <family val="2"/>
      <scheme val="minor"/>
    </font>
    <font>
      <sz val="10"/>
      <color theme="1"/>
      <name val="Calibri"/>
      <family val="2"/>
      <scheme val="minor"/>
    </font>
    <font>
      <b/>
      <u/>
      <sz val="14"/>
      <color theme="10"/>
      <name val="Calibri"/>
      <family val="2"/>
      <scheme val="minor"/>
    </font>
    <font>
      <b/>
      <u/>
      <sz val="11"/>
      <color theme="10"/>
      <name val="Calibri"/>
      <family val="2"/>
      <scheme val="minor"/>
    </font>
    <font>
      <b/>
      <u/>
      <sz val="10"/>
      <color rgb="FF0070C0"/>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8EA9DB"/>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399975585192419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s>
  <cellStyleXfs count="6">
    <xf numFmtId="0" fontId="0" fillId="0" borderId="0"/>
    <xf numFmtId="0" fontId="8" fillId="0" borderId="0" applyNumberFormat="0" applyFill="0" applyBorder="0" applyAlignment="0" applyProtection="0"/>
    <xf numFmtId="0" fontId="1" fillId="0" borderId="0"/>
    <xf numFmtId="0" fontId="4" fillId="0" borderId="0"/>
    <xf numFmtId="0" fontId="1" fillId="0" borderId="0"/>
    <xf numFmtId="0" fontId="13" fillId="0" borderId="0" applyNumberFormat="0" applyFill="0" applyBorder="0" applyAlignment="0" applyProtection="0"/>
  </cellStyleXfs>
  <cellXfs count="205">
    <xf numFmtId="0" fontId="0" fillId="0" borderId="0" xfId="0"/>
    <xf numFmtId="0" fontId="5" fillId="0" borderId="0" xfId="0" applyFont="1"/>
    <xf numFmtId="0" fontId="6" fillId="0" borderId="0" xfId="0" applyFont="1"/>
    <xf numFmtId="0" fontId="7" fillId="0" borderId="1" xfId="0" applyFont="1" applyBorder="1" applyAlignment="1">
      <alignment horizontal="center" vertical="center" wrapText="1"/>
    </xf>
    <xf numFmtId="0" fontId="6" fillId="0" borderId="0" xfId="0" applyFont="1" applyAlignment="1">
      <alignment wrapText="1"/>
    </xf>
    <xf numFmtId="0" fontId="6" fillId="0" borderId="1" xfId="0" applyFont="1" applyBorder="1"/>
    <xf numFmtId="49" fontId="6" fillId="0" borderId="1" xfId="0" applyNumberFormat="1" applyFont="1" applyBorder="1" applyAlignment="1">
      <alignment horizontal="left"/>
    </xf>
    <xf numFmtId="0" fontId="6" fillId="0" borderId="1" xfId="0" applyFont="1" applyBorder="1" applyAlignment="1">
      <alignment horizontal="lef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49" fontId="6" fillId="0" borderId="10" xfId="0" applyNumberFormat="1" applyFont="1" applyBorder="1" applyAlignment="1">
      <alignment horizontal="left"/>
    </xf>
    <xf numFmtId="0" fontId="6" fillId="0" borderId="0" xfId="0" applyFont="1" applyAlignment="1">
      <alignment horizontal="center"/>
    </xf>
    <xf numFmtId="0" fontId="6" fillId="0" borderId="0" xfId="2" applyFont="1" applyAlignment="1">
      <alignment horizontal="center" vertical="center"/>
    </xf>
    <xf numFmtId="0" fontId="6" fillId="0" borderId="14" xfId="2" applyFont="1" applyBorder="1" applyAlignment="1">
      <alignment horizontal="center" vertical="center"/>
    </xf>
    <xf numFmtId="0" fontId="6" fillId="0" borderId="15" xfId="0" applyFont="1" applyBorder="1"/>
    <xf numFmtId="0" fontId="6" fillId="0" borderId="10" xfId="0" applyFont="1" applyBorder="1"/>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0" fillId="0" borderId="0" xfId="0" applyAlignment="1">
      <alignment horizontal="center"/>
    </xf>
    <xf numFmtId="0" fontId="6" fillId="0" borderId="15" xfId="3" applyFont="1" applyBorder="1" applyAlignment="1">
      <alignment horizontal="left" vertical="center"/>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6" fillId="0" borderId="1" xfId="3" applyFont="1" applyBorder="1" applyAlignment="1">
      <alignment horizontal="left" vertical="center"/>
    </xf>
    <xf numFmtId="0" fontId="6" fillId="0" borderId="16" xfId="3" applyFont="1" applyBorder="1" applyAlignment="1">
      <alignment horizontal="left"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4" fontId="6" fillId="0" borderId="1" xfId="3" applyNumberFormat="1" applyFont="1" applyBorder="1" applyAlignment="1">
      <alignment horizontal="left" vertical="center"/>
    </xf>
    <xf numFmtId="14" fontId="6" fillId="0" borderId="16" xfId="3" applyNumberFormat="1" applyFont="1" applyBorder="1" applyAlignment="1">
      <alignment horizontal="left" vertical="center"/>
    </xf>
    <xf numFmtId="0" fontId="7" fillId="0" borderId="35" xfId="0" applyFont="1" applyBorder="1" applyAlignment="1">
      <alignment horizontal="center" vertical="center" wrapText="1"/>
    </xf>
    <xf numFmtId="0" fontId="6" fillId="0" borderId="1" xfId="3" applyFont="1" applyBorder="1" applyAlignment="1">
      <alignment horizontal="center" vertical="center"/>
    </xf>
    <xf numFmtId="0" fontId="6" fillId="0" borderId="15" xfId="2" applyFont="1" applyBorder="1" applyAlignment="1">
      <alignment horizontal="center" vertical="center"/>
    </xf>
    <xf numFmtId="0" fontId="6" fillId="0" borderId="1" xfId="2" applyFont="1" applyBorder="1" applyAlignment="1">
      <alignment horizontal="center" vertical="center"/>
    </xf>
    <xf numFmtId="14" fontId="6" fillId="0" borderId="1" xfId="2" applyNumberFormat="1" applyFont="1" applyBorder="1" applyAlignment="1">
      <alignment horizontal="center" vertical="center"/>
    </xf>
    <xf numFmtId="0" fontId="6" fillId="0" borderId="16" xfId="2" applyFont="1" applyBorder="1" applyAlignment="1">
      <alignment horizontal="center" vertical="center"/>
    </xf>
    <xf numFmtId="0" fontId="9" fillId="0" borderId="20" xfId="0" applyFont="1" applyBorder="1"/>
    <xf numFmtId="0" fontId="10" fillId="0" borderId="0" xfId="0" applyFont="1" applyAlignment="1">
      <alignment vertical="center" wrapText="1"/>
    </xf>
    <xf numFmtId="0" fontId="11" fillId="2" borderId="37" xfId="1" applyFont="1" applyFill="1" applyBorder="1" applyAlignment="1">
      <alignment wrapText="1"/>
    </xf>
    <xf numFmtId="0" fontId="12" fillId="2" borderId="36" xfId="1" applyFont="1" applyFill="1" applyBorder="1" applyAlignment="1">
      <alignment wrapText="1"/>
    </xf>
    <xf numFmtId="0" fontId="0" fillId="3" borderId="0" xfId="0" applyFill="1"/>
    <xf numFmtId="0" fontId="0" fillId="4" borderId="0" xfId="0" applyFill="1"/>
    <xf numFmtId="0" fontId="16" fillId="0" borderId="0" xfId="5" applyFont="1" applyAlignment="1">
      <alignment vertical="top"/>
    </xf>
    <xf numFmtId="0" fontId="18" fillId="0" borderId="0" xfId="4" applyFont="1"/>
    <xf numFmtId="0" fontId="16" fillId="0" borderId="0" xfId="5" applyFont="1"/>
    <xf numFmtId="0" fontId="16" fillId="5" borderId="0" xfId="5" applyFont="1" applyFill="1" applyAlignment="1">
      <alignment vertical="top"/>
    </xf>
    <xf numFmtId="0" fontId="16" fillId="6" borderId="0" xfId="5" applyFont="1" applyFill="1" applyAlignment="1">
      <alignment vertical="top"/>
    </xf>
    <xf numFmtId="0" fontId="14" fillId="0" borderId="0" xfId="4" applyFont="1"/>
    <xf numFmtId="0" fontId="4" fillId="0" borderId="0" xfId="0" applyFont="1"/>
    <xf numFmtId="0" fontId="4" fillId="3" borderId="0" xfId="0" applyFont="1" applyFill="1"/>
    <xf numFmtId="0" fontId="4" fillId="0" borderId="0" xfId="0" applyFont="1" applyFill="1" applyAlignment="1">
      <alignment horizontal="center"/>
    </xf>
    <xf numFmtId="0" fontId="18" fillId="0" borderId="0" xfId="4" applyFont="1" applyFill="1"/>
    <xf numFmtId="0" fontId="4" fillId="4" borderId="0" xfId="0" applyFont="1" applyFill="1"/>
    <xf numFmtId="0" fontId="18" fillId="0" borderId="10" xfId="4" applyFont="1" applyFill="1" applyBorder="1"/>
    <xf numFmtId="0" fontId="18" fillId="3" borderId="0" xfId="4" applyFont="1" applyFill="1"/>
    <xf numFmtId="0" fontId="18" fillId="4" borderId="0" xfId="4" applyFont="1" applyFill="1"/>
    <xf numFmtId="0" fontId="16" fillId="0" borderId="0" xfId="5" applyFont="1" applyBorder="1" applyAlignment="1">
      <alignment horizontal="justify" vertical="center" wrapText="1"/>
    </xf>
    <xf numFmtId="0" fontId="16" fillId="5" borderId="0" xfId="5" applyFont="1" applyFill="1" applyBorder="1" applyAlignment="1">
      <alignment horizontal="justify" vertical="center" wrapText="1"/>
    </xf>
    <xf numFmtId="0" fontId="18" fillId="0" borderId="1" xfId="4" applyFont="1" applyFill="1" applyBorder="1"/>
    <xf numFmtId="0" fontId="16" fillId="0" borderId="1" xfId="5" applyFont="1" applyFill="1" applyBorder="1" applyAlignment="1">
      <alignment vertical="top"/>
    </xf>
    <xf numFmtId="0" fontId="1" fillId="0" borderId="0" xfId="4" applyFill="1" applyAlignment="1">
      <alignment vertical="top"/>
    </xf>
    <xf numFmtId="0" fontId="1" fillId="0" borderId="0" xfId="4" applyAlignment="1">
      <alignment vertical="top"/>
    </xf>
    <xf numFmtId="0" fontId="13" fillId="0" borderId="0" xfId="5" applyAlignment="1">
      <alignment vertical="top"/>
    </xf>
    <xf numFmtId="0" fontId="13" fillId="0" borderId="0" xfId="5" applyAlignment="1">
      <alignment horizontal="center" vertical="top"/>
    </xf>
    <xf numFmtId="0" fontId="3" fillId="0" borderId="0" xfId="4" applyFont="1" applyAlignment="1">
      <alignment vertical="top"/>
    </xf>
    <xf numFmtId="0" fontId="10" fillId="0" borderId="0" xfId="0" applyFont="1" applyAlignment="1">
      <alignment vertical="top" wrapText="1"/>
    </xf>
    <xf numFmtId="0" fontId="1" fillId="0" borderId="0" xfId="4" applyAlignment="1">
      <alignment vertical="top" textRotation="90" wrapText="1"/>
    </xf>
    <xf numFmtId="0" fontId="4" fillId="0" borderId="0" xfId="0" applyFont="1" applyAlignment="1">
      <alignment vertical="top"/>
    </xf>
    <xf numFmtId="0" fontId="4" fillId="0" borderId="0" xfId="0" applyFont="1" applyAlignment="1">
      <alignment horizontal="center" vertical="top"/>
    </xf>
    <xf numFmtId="0" fontId="1" fillId="0" borderId="0" xfId="4" applyFill="1" applyAlignment="1">
      <alignment horizontal="center" vertical="top"/>
    </xf>
    <xf numFmtId="0" fontId="4" fillId="3" borderId="0" xfId="0" applyFont="1" applyFill="1" applyAlignment="1">
      <alignment vertical="top"/>
    </xf>
    <xf numFmtId="0" fontId="4" fillId="4" borderId="0" xfId="0" applyFont="1" applyFill="1" applyAlignment="1">
      <alignment vertical="top"/>
    </xf>
    <xf numFmtId="0" fontId="1" fillId="0" borderId="0" xfId="4" applyAlignment="1">
      <alignment horizontal="center" vertical="top"/>
    </xf>
    <xf numFmtId="0" fontId="1" fillId="0" borderId="1" xfId="4" applyFill="1" applyBorder="1" applyAlignment="1">
      <alignment vertical="top"/>
    </xf>
    <xf numFmtId="0" fontId="1" fillId="0" borderId="1" xfId="4" applyFill="1" applyBorder="1" applyAlignment="1">
      <alignment vertical="center"/>
    </xf>
    <xf numFmtId="0" fontId="2" fillId="0" borderId="1" xfId="4" applyFont="1" applyFill="1" applyBorder="1" applyAlignment="1">
      <alignment vertical="center"/>
    </xf>
    <xf numFmtId="0" fontId="1" fillId="0" borderId="0" xfId="4" applyAlignment="1">
      <alignment vertical="center"/>
    </xf>
    <xf numFmtId="0" fontId="2" fillId="0" borderId="0" xfId="4" applyFont="1" applyFill="1" applyAlignment="1">
      <alignment vertical="center"/>
    </xf>
    <xf numFmtId="0" fontId="7" fillId="0" borderId="17" xfId="4" applyFont="1" applyBorder="1" applyAlignment="1">
      <alignment horizontal="center" textRotation="90" wrapText="1"/>
    </xf>
    <xf numFmtId="0" fontId="7" fillId="0" borderId="18" xfId="4" applyFont="1" applyBorder="1" applyAlignment="1">
      <alignment horizontal="center" textRotation="90" wrapText="1"/>
    </xf>
    <xf numFmtId="0" fontId="17" fillId="0" borderId="30" xfId="4" applyFont="1" applyFill="1" applyBorder="1" applyAlignment="1">
      <alignment horizontal="center" textRotation="90" wrapText="1"/>
    </xf>
    <xf numFmtId="0" fontId="7" fillId="0" borderId="19" xfId="4" applyFont="1" applyBorder="1" applyAlignment="1">
      <alignment horizontal="center" textRotation="90" wrapText="1"/>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7" fillId="0" borderId="15" xfId="0" applyFont="1" applyBorder="1" applyAlignment="1">
      <alignment horizontal="center" vertical="center"/>
    </xf>
    <xf numFmtId="0" fontId="10" fillId="0" borderId="16" xfId="0" applyFont="1" applyBorder="1" applyAlignment="1">
      <alignment horizontal="center" vertical="center"/>
    </xf>
    <xf numFmtId="0" fontId="19" fillId="0" borderId="5" xfId="1" applyFont="1" applyBorder="1" applyAlignment="1">
      <alignment horizontal="center"/>
    </xf>
    <xf numFmtId="0" fontId="7" fillId="0" borderId="6" xfId="0" applyFont="1" applyBorder="1" applyAlignment="1">
      <alignment horizontal="center" vertical="center"/>
    </xf>
    <xf numFmtId="0" fontId="7" fillId="0" borderId="17" xfId="4" applyFont="1" applyBorder="1" applyAlignment="1">
      <alignment horizontal="center" textRotation="90"/>
    </xf>
    <xf numFmtId="0" fontId="1" fillId="0" borderId="1" xfId="4" applyFill="1" applyBorder="1" applyAlignment="1">
      <alignment horizontal="right" vertical="top"/>
    </xf>
    <xf numFmtId="0" fontId="18" fillId="0" borderId="10" xfId="4" applyFont="1" applyFill="1" applyBorder="1" applyAlignment="1">
      <alignment wrapText="1"/>
    </xf>
    <xf numFmtId="0" fontId="14" fillId="0" borderId="6" xfId="4" applyFont="1" applyBorder="1" applyAlignment="1">
      <alignment horizontal="center" textRotation="90" wrapText="1"/>
    </xf>
    <xf numFmtId="0" fontId="14" fillId="0" borderId="6" xfId="4" applyFont="1" applyBorder="1" applyAlignment="1">
      <alignment horizontal="center" textRotation="90"/>
    </xf>
    <xf numFmtId="0" fontId="14" fillId="5" borderId="6" xfId="4" applyFont="1" applyFill="1" applyBorder="1" applyAlignment="1">
      <alignment horizontal="center" textRotation="90" wrapText="1"/>
    </xf>
    <xf numFmtId="0" fontId="16" fillId="5" borderId="6" xfId="5" applyFont="1" applyFill="1" applyBorder="1" applyAlignment="1">
      <alignment horizontal="center" textRotation="90" wrapText="1"/>
    </xf>
    <xf numFmtId="0" fontId="14" fillId="6" borderId="6" xfId="4" applyFont="1" applyFill="1" applyBorder="1" applyAlignment="1">
      <alignment horizontal="center" textRotation="90" wrapText="1"/>
    </xf>
    <xf numFmtId="0" fontId="15" fillId="5" borderId="6" xfId="4" applyFont="1" applyFill="1" applyBorder="1" applyAlignment="1">
      <alignment horizontal="center" textRotation="90" wrapText="1"/>
    </xf>
    <xf numFmtId="0" fontId="15" fillId="6" borderId="6" xfId="4" applyFont="1" applyFill="1" applyBorder="1" applyAlignment="1">
      <alignment horizontal="center" textRotation="90" wrapText="1"/>
    </xf>
    <xf numFmtId="0" fontId="18" fillId="0" borderId="15" xfId="4" applyFont="1" applyFill="1" applyBorder="1"/>
    <xf numFmtId="0" fontId="18" fillId="0" borderId="16" xfId="4" applyFont="1" applyFill="1" applyBorder="1"/>
    <xf numFmtId="0" fontId="3" fillId="0" borderId="0" xfId="0" applyFont="1" applyBorder="1" applyAlignment="1">
      <alignment horizontal="center"/>
    </xf>
    <xf numFmtId="0" fontId="0" fillId="0" borderId="0" xfId="0" applyFill="1"/>
    <xf numFmtId="0" fontId="3" fillId="0" borderId="0" xfId="0" applyFont="1" applyFill="1"/>
    <xf numFmtId="0" fontId="7" fillId="0" borderId="0" xfId="0" applyFont="1" applyBorder="1" applyAlignment="1">
      <alignment horizontal="center" vertical="center" wrapText="1"/>
    </xf>
    <xf numFmtId="14" fontId="6" fillId="0" borderId="0" xfId="2" applyNumberFormat="1" applyFont="1" applyBorder="1" applyAlignment="1">
      <alignment horizontal="center" vertical="center"/>
    </xf>
    <xf numFmtId="0" fontId="6" fillId="0" borderId="0" xfId="2" applyFont="1" applyBorder="1" applyAlignment="1">
      <alignment horizontal="center" vertical="center"/>
    </xf>
    <xf numFmtId="0" fontId="0" fillId="0" borderId="0" xfId="0" applyBorder="1"/>
    <xf numFmtId="0" fontId="16" fillId="0" borderId="15" xfId="5" applyFont="1" applyFill="1" applyBorder="1" applyAlignment="1">
      <alignment vertical="top"/>
    </xf>
    <xf numFmtId="0" fontId="16" fillId="0" borderId="16" xfId="5" applyFont="1" applyFill="1" applyBorder="1"/>
    <xf numFmtId="0" fontId="0" fillId="0" borderId="0" xfId="0" applyFont="1"/>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6" fillId="0" borderId="1" xfId="0" applyFont="1" applyFill="1" applyBorder="1"/>
    <xf numFmtId="0" fontId="7" fillId="0" borderId="0" xfId="0" applyFont="1" applyFill="1" applyBorder="1" applyAlignment="1">
      <alignment horizontal="left" vertical="center"/>
    </xf>
    <xf numFmtId="0" fontId="7" fillId="0" borderId="38" xfId="0" applyFont="1" applyBorder="1" applyAlignment="1">
      <alignment horizontal="center" vertical="center"/>
    </xf>
    <xf numFmtId="0" fontId="7" fillId="7" borderId="18"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0" fillId="0" borderId="1" xfId="0" applyBorder="1"/>
    <xf numFmtId="0" fontId="10" fillId="0" borderId="0" xfId="0" applyFont="1"/>
    <xf numFmtId="0" fontId="10" fillId="0" borderId="0" xfId="0" applyFont="1" applyAlignment="1">
      <alignment wrapText="1"/>
    </xf>
    <xf numFmtId="0" fontId="7" fillId="7" borderId="40" xfId="0" applyFont="1" applyFill="1" applyBorder="1" applyAlignment="1">
      <alignment horizontal="center" vertical="center" wrapText="1"/>
    </xf>
    <xf numFmtId="0" fontId="7" fillId="7" borderId="41" xfId="0" applyFont="1" applyFill="1" applyBorder="1" applyAlignment="1">
      <alignment horizontal="center" vertical="center" wrapText="1"/>
    </xf>
    <xf numFmtId="0" fontId="7" fillId="7" borderId="42" xfId="0" applyFont="1" applyFill="1" applyBorder="1" applyAlignment="1">
      <alignment horizontal="center" vertical="center" wrapText="1"/>
    </xf>
    <xf numFmtId="0" fontId="7" fillId="7" borderId="37" xfId="0" applyFont="1" applyFill="1" applyBorder="1" applyAlignment="1">
      <alignment horizontal="center" vertical="center" wrapText="1"/>
    </xf>
    <xf numFmtId="0" fontId="20" fillId="0" borderId="2" xfId="1" applyFont="1" applyBorder="1" applyAlignment="1">
      <alignment horizontal="center" vertical="center" wrapText="1"/>
    </xf>
    <xf numFmtId="0" fontId="20" fillId="0" borderId="2" xfId="1" applyFont="1" applyBorder="1" applyAlignment="1">
      <alignment horizontal="center" wrapText="1"/>
    </xf>
    <xf numFmtId="0" fontId="7" fillId="7" borderId="32" xfId="0" applyFont="1" applyFill="1" applyBorder="1" applyAlignment="1">
      <alignment horizontal="center" vertical="center" wrapText="1"/>
    </xf>
    <xf numFmtId="0" fontId="0" fillId="0" borderId="1" xfId="0" applyFill="1" applyBorder="1"/>
    <xf numFmtId="0" fontId="21" fillId="0" borderId="19" xfId="0" applyFont="1" applyBorder="1" applyAlignment="1">
      <alignment horizontal="center" vertical="center" wrapText="1"/>
    </xf>
    <xf numFmtId="0" fontId="7" fillId="0" borderId="4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9" fillId="9" borderId="2" xfId="1" applyFont="1" applyFill="1" applyBorder="1" applyAlignment="1">
      <alignment horizontal="center"/>
    </xf>
    <xf numFmtId="0" fontId="19" fillId="9" borderId="20" xfId="1" applyFont="1" applyFill="1" applyBorder="1" applyAlignment="1">
      <alignment horizontal="center"/>
    </xf>
    <xf numFmtId="0" fontId="7" fillId="0" borderId="5" xfId="0" applyFont="1" applyBorder="1" applyAlignment="1">
      <alignment horizontal="center" wrapText="1"/>
    </xf>
    <xf numFmtId="0" fontId="8" fillId="0" borderId="1" xfId="1" applyBorder="1" applyAlignment="1">
      <alignment horizontal="left" vertical="center"/>
    </xf>
    <xf numFmtId="0" fontId="8" fillId="0" borderId="15" xfId="1" applyBorder="1" applyAlignment="1">
      <alignment horizontal="left" vertical="center"/>
    </xf>
    <xf numFmtId="0" fontId="8" fillId="0" borderId="16" xfId="1" applyBorder="1" applyAlignment="1">
      <alignment horizontal="left" vertical="center"/>
    </xf>
    <xf numFmtId="14" fontId="8" fillId="0" borderId="1" xfId="1" applyNumberFormat="1" applyBorder="1" applyAlignment="1">
      <alignment horizontal="left" vertical="center"/>
    </xf>
    <xf numFmtId="0" fontId="20" fillId="0" borderId="32" xfId="1" applyFont="1" applyBorder="1" applyAlignment="1">
      <alignment horizontal="center" wrapText="1"/>
    </xf>
    <xf numFmtId="0" fontId="20" fillId="0" borderId="33" xfId="1" applyFont="1" applyBorder="1" applyAlignment="1">
      <alignment horizontal="center" wrapText="1"/>
    </xf>
    <xf numFmtId="0" fontId="20" fillId="0" borderId="34" xfId="1" applyFont="1" applyBorder="1" applyAlignment="1">
      <alignment horizontal="center" wrapText="1"/>
    </xf>
    <xf numFmtId="0" fontId="20" fillId="0" borderId="24" xfId="1" applyFont="1" applyBorder="1" applyAlignment="1">
      <alignment horizontal="center" wrapText="1"/>
    </xf>
    <xf numFmtId="0" fontId="20" fillId="0" borderId="26" xfId="1" applyFont="1" applyBorder="1" applyAlignment="1">
      <alignment horizontal="center" wrapText="1"/>
    </xf>
    <xf numFmtId="0" fontId="12" fillId="2" borderId="36" xfId="1" applyFont="1" applyFill="1" applyBorder="1" applyAlignment="1">
      <alignment wrapText="1"/>
    </xf>
    <xf numFmtId="0" fontId="12" fillId="2" borderId="14" xfId="1" applyFont="1" applyFill="1" applyBorder="1" applyAlignment="1">
      <alignment wrapText="1"/>
    </xf>
    <xf numFmtId="0" fontId="19" fillId="8" borderId="2" xfId="1" applyFont="1" applyFill="1" applyBorder="1" applyAlignment="1">
      <alignment horizontal="center"/>
    </xf>
    <xf numFmtId="0" fontId="19" fillId="8" borderId="3" xfId="1" applyFont="1" applyFill="1" applyBorder="1" applyAlignment="1">
      <alignment horizontal="center"/>
    </xf>
    <xf numFmtId="0" fontId="19" fillId="8" borderId="4" xfId="1" applyFont="1" applyFill="1" applyBorder="1" applyAlignment="1">
      <alignment horizontal="center"/>
    </xf>
    <xf numFmtId="0" fontId="19" fillId="9" borderId="11" xfId="1" applyFont="1" applyFill="1" applyBorder="1" applyAlignment="1">
      <alignment horizontal="center"/>
    </xf>
    <xf numFmtId="0" fontId="19" fillId="9" borderId="13" xfId="1" applyFont="1" applyFill="1" applyBorder="1" applyAlignment="1">
      <alignment horizontal="center"/>
    </xf>
    <xf numFmtId="0" fontId="19" fillId="9" borderId="2" xfId="1" applyFont="1" applyFill="1" applyBorder="1" applyAlignment="1">
      <alignment horizontal="center"/>
    </xf>
    <xf numFmtId="0" fontId="19" fillId="9" borderId="3" xfId="1" applyFont="1" applyFill="1" applyBorder="1" applyAlignment="1">
      <alignment horizontal="center"/>
    </xf>
    <xf numFmtId="0" fontId="19" fillId="9" borderId="4" xfId="1"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3" applyFont="1" applyBorder="1" applyAlignment="1">
      <alignment horizontal="center" vertical="center" wrapText="1"/>
    </xf>
    <xf numFmtId="0" fontId="7" fillId="0" borderId="3" xfId="3" applyFont="1" applyBorder="1" applyAlignment="1">
      <alignment horizontal="center" vertical="center" wrapText="1"/>
    </xf>
    <xf numFmtId="0" fontId="7" fillId="0" borderId="4" xfId="3"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0" fillId="0" borderId="39" xfId="0"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7" fillId="0" borderId="23" xfId="3" applyFont="1" applyBorder="1" applyAlignment="1">
      <alignment horizontal="center" vertical="center"/>
    </xf>
    <xf numFmtId="0" fontId="7" fillId="0" borderId="11" xfId="0" applyFont="1" applyBorder="1" applyAlignment="1">
      <alignment horizontal="left" vertical="center"/>
    </xf>
    <xf numFmtId="0" fontId="7" fillId="0" borderId="13"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25" xfId="0" applyFont="1" applyBorder="1" applyAlignment="1">
      <alignment horizontal="center" wrapText="1"/>
    </xf>
    <xf numFmtId="0" fontId="7" fillId="0" borderId="26" xfId="0" applyFont="1" applyBorder="1" applyAlignment="1">
      <alignment horizontal="center" wrapText="1"/>
    </xf>
    <xf numFmtId="0" fontId="3" fillId="0" borderId="32"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7" fillId="0" borderId="2" xfId="0" applyFont="1" applyBorder="1" applyAlignment="1">
      <alignment horizontal="center" wrapText="1"/>
    </xf>
    <xf numFmtId="0" fontId="7" fillId="0" borderId="4"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3" xfId="0" applyFont="1" applyBorder="1" applyAlignment="1">
      <alignment horizontal="center" wrapText="1"/>
    </xf>
    <xf numFmtId="0" fontId="10" fillId="0" borderId="39" xfId="0" applyFont="1" applyBorder="1" applyAlignment="1">
      <alignment horizontal="center" wrapText="1"/>
    </xf>
    <xf numFmtId="0" fontId="6" fillId="0" borderId="24" xfId="0" applyFont="1" applyBorder="1"/>
    <xf numFmtId="0" fontId="6" fillId="0" borderId="26" xfId="0" applyFont="1" applyBorder="1"/>
    <xf numFmtId="0" fontId="7" fillId="0" borderId="36" xfId="4" applyFont="1" applyBorder="1" applyAlignment="1">
      <alignment horizontal="left" vertical="top"/>
    </xf>
    <xf numFmtId="0" fontId="7" fillId="0" borderId="0" xfId="4" applyFont="1" applyAlignment="1">
      <alignment horizontal="left" vertical="top"/>
    </xf>
    <xf numFmtId="0" fontId="3" fillId="0" borderId="11" xfId="4" applyFont="1" applyBorder="1" applyAlignment="1">
      <alignment horizontal="center" vertical="center"/>
    </xf>
    <xf numFmtId="0" fontId="3" fillId="0" borderId="12" xfId="4" applyFont="1" applyBorder="1" applyAlignment="1">
      <alignment horizontal="center" vertical="center"/>
    </xf>
    <xf numFmtId="0" fontId="3" fillId="0" borderId="23" xfId="4" applyFont="1" applyBorder="1" applyAlignment="1">
      <alignment horizontal="center" vertical="center"/>
    </xf>
    <xf numFmtId="0" fontId="3" fillId="0" borderId="13" xfId="4" applyFont="1" applyBorder="1" applyAlignment="1">
      <alignment horizontal="center" vertic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3" xfId="0" applyFont="1" applyFill="1" applyBorder="1" applyAlignment="1">
      <alignment horizontal="center"/>
    </xf>
  </cellXfs>
  <cellStyles count="6">
    <cellStyle name="Hyperlink" xfId="1" builtinId="8"/>
    <cellStyle name="Hyperlink 2" xfId="5" xr:uid="{89DDCD51-2995-4933-B2CE-E327C0A69C8A}"/>
    <cellStyle name="Normal" xfId="0" builtinId="0"/>
    <cellStyle name="Normal 13" xfId="4" xr:uid="{CCC77CB9-F02B-4C08-A4DD-86E54361820B}"/>
    <cellStyle name="Normal 2" xfId="3" xr:uid="{5E37D028-B4A9-4D52-B4B9-86AD07F01A14}"/>
    <cellStyle name="Normal 5" xfId="2" xr:uid="{1DD2CA4F-F866-457D-8290-E09EAE92B001}"/>
  </cellStyles>
  <dxfs count="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Rebecca Johansen" id="{E7B8741E-4FD9-46DA-8F74-A6C67A39D09C}" userId="S::Rebecca.Johansen@rpaltd.co.uk::34900c9b-f6c2-4025-a332-9f329d99b2f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K2" dT="2019-10-11T09:38:43.18" personId="{E7B8741E-4FD9-46DA-8F74-A6C67A39D09C}" id="{7230FFAD-F685-4A53-8331-93456215165E}">
    <text>link to MRLs (Part 2, Annex I)</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8" Type="http://schemas.openxmlformats.org/officeDocument/2006/relationships/hyperlink" Target="http://eur-lex.europa.eu/legal-content/EN/TXT/?qid=1493211294873&amp;uri=CELEX:32002L0032" TargetMode="External"/><Relationship Id="rId13" Type="http://schemas.openxmlformats.org/officeDocument/2006/relationships/hyperlink" Target="http://eur-lex.europa.eu/legal-content/EN/TXT/?uri=CELEX%3A32014L0040" TargetMode="External"/><Relationship Id="rId18" Type="http://schemas.openxmlformats.org/officeDocument/2006/relationships/hyperlink" Target="https://eur-lex.europa.eu/LexUriServ/LexUriServ.do?uri=OJ:L:2004:136:0001:0033:en:PDF" TargetMode="External"/><Relationship Id="rId26" Type="http://schemas.openxmlformats.org/officeDocument/2006/relationships/printerSettings" Target="../printerSettings/printerSettings5.bin"/><Relationship Id="rId3" Type="http://schemas.openxmlformats.org/officeDocument/2006/relationships/hyperlink" Target="http://eur-lex.europa.eu/legal-content/EN/TXT/?uri=CELEX:02009R1223-20160812&amp;from=EN" TargetMode="External"/><Relationship Id="rId21" Type="http://schemas.openxmlformats.org/officeDocument/2006/relationships/hyperlink" Target="https://eur-lex.europa.eu/legal-content/EN/TXT/PDF/?uri=CELEX:32006R2023&amp;from=EN" TargetMode="External"/><Relationship Id="rId7" Type="http://schemas.openxmlformats.org/officeDocument/2006/relationships/hyperlink" Target="http://eur-lex.europa.eu/legal-content/EN/TXT/?qid=1493211236473&amp;uri=CELEX:31993R0315" TargetMode="External"/><Relationship Id="rId12" Type="http://schemas.openxmlformats.org/officeDocument/2006/relationships/hyperlink" Target="http://eur-lex.europa.eu/legal-content/en/TXT/?uri=CELEX:32011L0065" TargetMode="External"/><Relationship Id="rId17" Type="http://schemas.openxmlformats.org/officeDocument/2006/relationships/hyperlink" Target="https://ec.europa.eu/health/sites/health/files/files/eudralex/vol-1/dir_2001_83_cons2009/2001_83_cons2009_en.pdf" TargetMode="External"/><Relationship Id="rId25" Type="http://schemas.openxmlformats.org/officeDocument/2006/relationships/hyperlink" Target="https://ec.europa.eu/food/plant/pesticides/eu-pesticides-database/public/?event=download.MRL" TargetMode="External"/><Relationship Id="rId2" Type="http://schemas.openxmlformats.org/officeDocument/2006/relationships/hyperlink" Target="http://eur-lex.europa.eu/legal-content/en/TXT/?uri=CELEX%3A32009R1107" TargetMode="External"/><Relationship Id="rId16" Type="http://schemas.openxmlformats.org/officeDocument/2006/relationships/hyperlink" Target="https://eur-lex.europa.eu/legal-content/EN/TXT/PDF/?uri=CELEX:32017R0745&amp;from=EN" TargetMode="External"/><Relationship Id="rId20" Type="http://schemas.openxmlformats.org/officeDocument/2006/relationships/hyperlink" Target="https://eur-lex.europa.eu/LexUriServ/LexUriServ.do?uri=OJ:L:2008:086:0009:0018:EN:PDF" TargetMode="External"/><Relationship Id="rId29" Type="http://schemas.microsoft.com/office/2017/10/relationships/threadedComment" Target="../threadedComments/threadedComment1.xml"/><Relationship Id="rId1" Type="http://schemas.openxmlformats.org/officeDocument/2006/relationships/hyperlink" Target="http://eur-lex.europa.eu/legal-content/EN/TXT/PDF/?uri=CELEX:02012R0528-20140425&amp;from=EN" TargetMode="External"/><Relationship Id="rId6" Type="http://schemas.openxmlformats.org/officeDocument/2006/relationships/hyperlink" Target="http://eur-lex.europa.eu/legal-content/EN/TXT/?uri=celex%3A32008R1333" TargetMode="External"/><Relationship Id="rId11" Type="http://schemas.openxmlformats.org/officeDocument/2006/relationships/hyperlink" Target="http://eur-lex.europa.eu/legal-content/EN/TXT/?qid=1493212019119&amp;uri=CELEX:32014L0068" TargetMode="External"/><Relationship Id="rId24" Type="http://schemas.openxmlformats.org/officeDocument/2006/relationships/hyperlink" Target="https://eur-lex.europa.eu/legal-content/EN/TXT/PDF/?uri=OJ:L:2019:170:FULL&amp;from=EN" TargetMode="External"/><Relationship Id="rId5" Type="http://schemas.openxmlformats.org/officeDocument/2006/relationships/hyperlink" Target="http://eur-lex.europa.eu/legal-content/EN/ALL/?uri=CELEX:02011R0010-20150226" TargetMode="External"/><Relationship Id="rId15" Type="http://schemas.openxmlformats.org/officeDocument/2006/relationships/hyperlink" Target="https://eur-lex.europa.eu/legal-content/EN/TXT/PDF/?uri=CELEX:32017R0746&amp;from=EN" TargetMode="External"/><Relationship Id="rId23" Type="http://schemas.openxmlformats.org/officeDocument/2006/relationships/hyperlink" Target="https://eur-lex.europa.eu/legal-content/EN/TXT/PDF/?uri=CELEX:32006R1881&amp;from=en" TargetMode="External"/><Relationship Id="rId28" Type="http://schemas.openxmlformats.org/officeDocument/2006/relationships/comments" Target="../comments1.xml"/><Relationship Id="rId10" Type="http://schemas.openxmlformats.org/officeDocument/2006/relationships/hyperlink" Target="http://eur-lex.europa.eu/legal-content/EN/TXT/?qid=1493211943932&amp;uri=CELEX:31993L0015" TargetMode="External"/><Relationship Id="rId19" Type="http://schemas.openxmlformats.org/officeDocument/2006/relationships/hyperlink" Target="http://eur-lex.europa.eu/legal-content/EN/TXT/?qid=1493211364642&amp;uri=CELEX:32005R0396" TargetMode="External"/><Relationship Id="rId4" Type="http://schemas.openxmlformats.org/officeDocument/2006/relationships/hyperlink" Target="http://eur-lex.europa.eu/legal-content/en/TXT/?uri=CELEX:32009L0048" TargetMode="External"/><Relationship Id="rId9" Type="http://schemas.openxmlformats.org/officeDocument/2006/relationships/hyperlink" Target="http://eur-lex.europa.eu/legal-content/EN/TXT/?qid=1493211833485&amp;uri=CELEX:31975L0324" TargetMode="External"/><Relationship Id="rId14" Type="http://schemas.openxmlformats.org/officeDocument/2006/relationships/hyperlink" Target="http://eur-lex.europa.eu/legal-content/EN/TXT/?qid=1493211436172&amp;uri=CELEX:32010R0066" TargetMode="External"/><Relationship Id="rId22" Type="http://schemas.openxmlformats.org/officeDocument/2006/relationships/hyperlink" Target="https://eur-lex.europa.eu/legal-content/EN/TXT/PDF/?uri=CELEX:02004R1935-20090807&amp;from=EN" TargetMode="External"/><Relationship Id="rId27"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8" Type="http://schemas.openxmlformats.org/officeDocument/2006/relationships/hyperlink" Target="http://eur-lex.europa.eu/legal-content/EN/TXT/?uri=uriserv:OJ.L_.2012.201.01.0060.01.ENG&amp;toc=OJ:L:2012:201:TOC" TargetMode="External"/><Relationship Id="rId3" Type="http://schemas.openxmlformats.org/officeDocument/2006/relationships/hyperlink" Target="http://eur-lex.europa.eu/legal-content/EN/TXT/?uri=celex:32006L0118" TargetMode="External"/><Relationship Id="rId7" Type="http://schemas.openxmlformats.org/officeDocument/2006/relationships/hyperlink" Target="http://eur-lex.europa.eu/legal-content/EN/TXT/?uri=CELEX:32008L0050" TargetMode="External"/><Relationship Id="rId2" Type="http://schemas.openxmlformats.org/officeDocument/2006/relationships/hyperlink" Target="http://eur-lex.europa.eu/legal-content/EN/TXT/?uri=celex%3A32008L0105" TargetMode="External"/><Relationship Id="rId1" Type="http://schemas.openxmlformats.org/officeDocument/2006/relationships/hyperlink" Target="http://eur-lex.europa.eu/legal-content/EN/TXT/?uri=CELEX:32000L0060" TargetMode="External"/><Relationship Id="rId6" Type="http://schemas.openxmlformats.org/officeDocument/2006/relationships/hyperlink" Target="http://eur-lex.europa.eu/legal-content/EN/TXT/?uri=CELEX:32010L0075" TargetMode="External"/><Relationship Id="rId5" Type="http://schemas.openxmlformats.org/officeDocument/2006/relationships/hyperlink" Target="http://eur-lex.europa.eu/legal-content/EN/TXT/?uri=celex%3A31991L0271" TargetMode="External"/><Relationship Id="rId10" Type="http://schemas.openxmlformats.org/officeDocument/2006/relationships/printerSettings" Target="../printerSettings/printerSettings7.bin"/><Relationship Id="rId4" Type="http://schemas.openxmlformats.org/officeDocument/2006/relationships/hyperlink" Target="http://eur-lex.europa.eu/legal-content/EN/TXT/?qid=1493211503613&amp;uri=CELEX:31998L0083" TargetMode="External"/><Relationship Id="rId9" Type="http://schemas.openxmlformats.org/officeDocument/2006/relationships/hyperlink" Target="https://eur-lex.europa.eu/legal-content/EN/TXT/PDF/?uri=CELEX:32016L2284&amp;from=EN"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echa.europa.eu/information-on-chemicals/cl-inventory-database/-/discli/details/80139" TargetMode="External"/><Relationship Id="rId21" Type="http://schemas.openxmlformats.org/officeDocument/2006/relationships/hyperlink" Target="https://echa.europa.eu/information-on-chemicals/cl-inventory-database/-/discli/details/92441" TargetMode="External"/><Relationship Id="rId42" Type="http://schemas.openxmlformats.org/officeDocument/2006/relationships/hyperlink" Target="https://echa.europa.eu/information-on-chemicals/cl-inventory-database/-/discli/details/31321" TargetMode="External"/><Relationship Id="rId47" Type="http://schemas.openxmlformats.org/officeDocument/2006/relationships/hyperlink" Target="https://echa.europa.eu/substance-information/-/substanceinfo/100.133.181" TargetMode="External"/><Relationship Id="rId63" Type="http://schemas.openxmlformats.org/officeDocument/2006/relationships/hyperlink" Target="https://echa.europa.eu/substance-information/-/substanceinfo/100.148.926" TargetMode="External"/><Relationship Id="rId68" Type="http://schemas.openxmlformats.org/officeDocument/2006/relationships/hyperlink" Target="https://echa.europa.eu/substance-information/-/substanceinfo/100.124.803" TargetMode="External"/><Relationship Id="rId84" Type="http://schemas.openxmlformats.org/officeDocument/2006/relationships/hyperlink" Target="https://echa.europa.eu/substance-information/-/substanceinfo/100.021.801" TargetMode="External"/><Relationship Id="rId89" Type="http://schemas.openxmlformats.org/officeDocument/2006/relationships/hyperlink" Target="https://echa.europa.eu/substance-information/-/substanceinfo/100.006.186" TargetMode="External"/><Relationship Id="rId16" Type="http://schemas.openxmlformats.org/officeDocument/2006/relationships/hyperlink" Target="https://echa.europa.eu/information-on-chemicals/cl-inventory-database/-/discli/details/95623" TargetMode="External"/><Relationship Id="rId107" Type="http://schemas.openxmlformats.org/officeDocument/2006/relationships/hyperlink" Target="https://echa.europa.eu/brief-profile/-/briefprofile/100.006.176" TargetMode="External"/><Relationship Id="rId11" Type="http://schemas.openxmlformats.org/officeDocument/2006/relationships/hyperlink" Target="https://echa.europa.eu/information-on-chemicals/cl-inventory-database/-/discli/details/210193" TargetMode="External"/><Relationship Id="rId32" Type="http://schemas.openxmlformats.org/officeDocument/2006/relationships/hyperlink" Target="https://echa.europa.eu/information-on-chemicals/cl-inventory-database/-/discli/details/45931" TargetMode="External"/><Relationship Id="rId37" Type="http://schemas.openxmlformats.org/officeDocument/2006/relationships/hyperlink" Target="https://echa.europa.eu/information-on-chemicals/cl-inventory-database/-/discli/details/10265" TargetMode="External"/><Relationship Id="rId53" Type="http://schemas.openxmlformats.org/officeDocument/2006/relationships/hyperlink" Target="https://echa.europa.eu/substance-information/-/substanceinfo/100.207.408" TargetMode="External"/><Relationship Id="rId58" Type="http://schemas.openxmlformats.org/officeDocument/2006/relationships/hyperlink" Target="https://echa.europa.eu/substance-information/-/substanceinfo/100.062.707" TargetMode="External"/><Relationship Id="rId74" Type="http://schemas.openxmlformats.org/officeDocument/2006/relationships/hyperlink" Target="https://echa.europa.eu/substance-information/-/substanceinfo/100.005.820" TargetMode="External"/><Relationship Id="rId79" Type="http://schemas.openxmlformats.org/officeDocument/2006/relationships/hyperlink" Target="https://echa.europa.eu/substance-information/-/substanceinfo/100.018.455" TargetMode="External"/><Relationship Id="rId102" Type="http://schemas.openxmlformats.org/officeDocument/2006/relationships/hyperlink" Target="https://echa.europa.eu/brief-profile/-/briefprofile/100.037.737" TargetMode="External"/><Relationship Id="rId5" Type="http://schemas.openxmlformats.org/officeDocument/2006/relationships/hyperlink" Target="https://echa.europa.eu/information-on-chemicals/cl-inventory-database/-/discli/details/134733" TargetMode="External"/><Relationship Id="rId90" Type="http://schemas.openxmlformats.org/officeDocument/2006/relationships/hyperlink" Target="https://echa.europa.eu/substance-information/-/substanceinfo/100.069.747" TargetMode="External"/><Relationship Id="rId95" Type="http://schemas.openxmlformats.org/officeDocument/2006/relationships/hyperlink" Target="https://echa.europa.eu/substance-information/-/substanceinfo/100.015.618" TargetMode="External"/><Relationship Id="rId22" Type="http://schemas.openxmlformats.org/officeDocument/2006/relationships/hyperlink" Target="https://echa.europa.eu/information-on-chemicals/cl-inventory-database/-/discli/details/46347" TargetMode="External"/><Relationship Id="rId27" Type="http://schemas.openxmlformats.org/officeDocument/2006/relationships/hyperlink" Target="https://echa.europa.eu/information-on-chemicals/cl-inventory-database/-/discli/details/49527" TargetMode="External"/><Relationship Id="rId43" Type="http://schemas.openxmlformats.org/officeDocument/2006/relationships/hyperlink" Target="https://echa.europa.eu/information-on-chemicals/cl-inventory-database/-/discli/details/82756" TargetMode="External"/><Relationship Id="rId48" Type="http://schemas.openxmlformats.org/officeDocument/2006/relationships/hyperlink" Target="https://echa.europa.eu/substance-information/-/substanceinfo/100.120.367" TargetMode="External"/><Relationship Id="rId64" Type="http://schemas.openxmlformats.org/officeDocument/2006/relationships/hyperlink" Target="https://echa.europa.eu/substance-information/-/substanceinfo/100.061.470" TargetMode="External"/><Relationship Id="rId69" Type="http://schemas.openxmlformats.org/officeDocument/2006/relationships/hyperlink" Target="https://echa.europa.eu/substance-information/-/substanceinfo/100.250.643" TargetMode="External"/><Relationship Id="rId80" Type="http://schemas.openxmlformats.org/officeDocument/2006/relationships/hyperlink" Target="https://echa.europa.eu/substance-information/-/substanceinfo/100.006.170" TargetMode="External"/><Relationship Id="rId85" Type="http://schemas.openxmlformats.org/officeDocument/2006/relationships/hyperlink" Target="https://echa.europa.eu/substance-information/-/substanceinfo/100.019.147" TargetMode="External"/><Relationship Id="rId12" Type="http://schemas.openxmlformats.org/officeDocument/2006/relationships/hyperlink" Target="https://echa.europa.eu/information-on-chemicals/cl-inventory-database/-/discli/details/67167" TargetMode="External"/><Relationship Id="rId17" Type="http://schemas.openxmlformats.org/officeDocument/2006/relationships/hyperlink" Target="https://echa.europa.eu/information-on-chemicals/cl-inventory-database/-/discli/details/46347" TargetMode="External"/><Relationship Id="rId33" Type="http://schemas.openxmlformats.org/officeDocument/2006/relationships/hyperlink" Target="https://echa.europa.eu/information-on-chemicals/cl-inventory-database/-/discli/details/49083" TargetMode="External"/><Relationship Id="rId38" Type="http://schemas.openxmlformats.org/officeDocument/2006/relationships/hyperlink" Target="https://echa.europa.eu/information-on-chemicals/cl-inventory-database/-/discli/details/32146" TargetMode="External"/><Relationship Id="rId59" Type="http://schemas.openxmlformats.org/officeDocument/2006/relationships/hyperlink" Target="https://echa.europa.eu/substance-information/-/substanceinfo/100.019.514" TargetMode="External"/><Relationship Id="rId103" Type="http://schemas.openxmlformats.org/officeDocument/2006/relationships/hyperlink" Target="https://echa.europa.eu/brief-profile/-/briefprofile/100.016.735" TargetMode="External"/><Relationship Id="rId108" Type="http://schemas.openxmlformats.org/officeDocument/2006/relationships/printerSettings" Target="../printerSettings/printerSettings2.bin"/><Relationship Id="rId20" Type="http://schemas.openxmlformats.org/officeDocument/2006/relationships/hyperlink" Target="https://echa.europa.eu/information-on-chemicals/cl-inventory-database/-/discli/details/153081" TargetMode="External"/><Relationship Id="rId41" Type="http://schemas.openxmlformats.org/officeDocument/2006/relationships/hyperlink" Target="https://echa.europa.eu/information-on-chemicals/cl-inventory-database/-/discli/details/117043" TargetMode="External"/><Relationship Id="rId54" Type="http://schemas.openxmlformats.org/officeDocument/2006/relationships/hyperlink" Target="https://echa.europa.eu/substance-information/-/substanceinfo/100.047.297" TargetMode="External"/><Relationship Id="rId62" Type="http://schemas.openxmlformats.org/officeDocument/2006/relationships/hyperlink" Target="https://echa.europa.eu/substance-information/-/substanceinfo/100.010.590" TargetMode="External"/><Relationship Id="rId70" Type="http://schemas.openxmlformats.org/officeDocument/2006/relationships/hyperlink" Target="https://echa.europa.eu/substance-information/-/substanceinfo/100.061.470" TargetMode="External"/><Relationship Id="rId75" Type="http://schemas.openxmlformats.org/officeDocument/2006/relationships/hyperlink" Target="https://echa.europa.eu/substance-information/-/substanceinfo/100.056.469" TargetMode="External"/><Relationship Id="rId83" Type="http://schemas.openxmlformats.org/officeDocument/2006/relationships/hyperlink" Target="https://echa.europa.eu/substance-information/-/substanceinfo/100.015.353" TargetMode="External"/><Relationship Id="rId88" Type="http://schemas.openxmlformats.org/officeDocument/2006/relationships/hyperlink" Target="https://echa.europa.eu/substance-information/-/substanceinfo/100.005.989" TargetMode="External"/><Relationship Id="rId91" Type="http://schemas.openxmlformats.org/officeDocument/2006/relationships/hyperlink" Target="https://echa.europa.eu/substance-information/-/substanceinfo/100.005.641" TargetMode="External"/><Relationship Id="rId96" Type="http://schemas.openxmlformats.org/officeDocument/2006/relationships/hyperlink" Target="https://echa.europa.eu/substance-information/-/substanceinfo/100.005.817" TargetMode="External"/><Relationship Id="rId1" Type="http://schemas.openxmlformats.org/officeDocument/2006/relationships/hyperlink" Target="https://echa.europa.eu/information-on-chemicals/cl-inventory-database/-/discli/details/84352" TargetMode="External"/><Relationship Id="rId6" Type="http://schemas.openxmlformats.org/officeDocument/2006/relationships/hyperlink" Target="https://echa.europa.eu/information-on-chemicals/cl-inventory-database/-/discli/details/24778" TargetMode="External"/><Relationship Id="rId15" Type="http://schemas.openxmlformats.org/officeDocument/2006/relationships/hyperlink" Target="https://echa.europa.eu/information-on-chemicals/cl-inventory-database/-/discli/details/18719" TargetMode="External"/><Relationship Id="rId23" Type="http://schemas.openxmlformats.org/officeDocument/2006/relationships/hyperlink" Target="https://echa.europa.eu/information-on-chemicals/cl-inventory-database/-/discli/details/42913" TargetMode="External"/><Relationship Id="rId28" Type="http://schemas.openxmlformats.org/officeDocument/2006/relationships/hyperlink" Target="https://echa.europa.eu/information-on-chemicals/cl-inventory-database/-/discli/details/37168" TargetMode="External"/><Relationship Id="rId36" Type="http://schemas.openxmlformats.org/officeDocument/2006/relationships/hyperlink" Target="https://echa.europa.eu/information-on-chemicals/cl-inventory-database/-/discli/details/58404" TargetMode="External"/><Relationship Id="rId49" Type="http://schemas.openxmlformats.org/officeDocument/2006/relationships/hyperlink" Target="https://echa.europa.eu/substance-information/-/substanceinfo/100.133.525" TargetMode="External"/><Relationship Id="rId57" Type="http://schemas.openxmlformats.org/officeDocument/2006/relationships/hyperlink" Target="https://echa.europa.eu/substance-information/-/substanceinfo/100.005.806" TargetMode="External"/><Relationship Id="rId106" Type="http://schemas.openxmlformats.org/officeDocument/2006/relationships/hyperlink" Target="https://echa.europa.eu/brief-profile/-/briefprofile/100.044.149" TargetMode="External"/><Relationship Id="rId10" Type="http://schemas.openxmlformats.org/officeDocument/2006/relationships/hyperlink" Target="https://echa.europa.eu/information-on-chemicals/cl-inventory-database/-/discli/details/124394" TargetMode="External"/><Relationship Id="rId31" Type="http://schemas.openxmlformats.org/officeDocument/2006/relationships/hyperlink" Target="https://echa.europa.eu/information-on-chemicals/cl-inventory-database/-/discli/details/91853" TargetMode="External"/><Relationship Id="rId44" Type="http://schemas.openxmlformats.org/officeDocument/2006/relationships/hyperlink" Target="https://echa.europa.eu/information-on-chemicals/cl-inventory-database/-/discli/details/67229" TargetMode="External"/><Relationship Id="rId52" Type="http://schemas.openxmlformats.org/officeDocument/2006/relationships/hyperlink" Target="https://echa.europa.eu/substance-information/-/substanceinfo/100.250.644" TargetMode="External"/><Relationship Id="rId60" Type="http://schemas.openxmlformats.org/officeDocument/2006/relationships/hyperlink" Target="https://echa.europa.eu/substance-information/-/substanceinfo/100.149.587" TargetMode="External"/><Relationship Id="rId65" Type="http://schemas.openxmlformats.org/officeDocument/2006/relationships/hyperlink" Target="https://echa.europa.eu/substance-information/-/substanceinfo/100.037.737" TargetMode="External"/><Relationship Id="rId73" Type="http://schemas.openxmlformats.org/officeDocument/2006/relationships/hyperlink" Target="https://echa.europa.eu/substance-information/-/substanceinfo/100.044.149" TargetMode="External"/><Relationship Id="rId78" Type="http://schemas.openxmlformats.org/officeDocument/2006/relationships/hyperlink" Target="https://echa.europa.eu/substance-information/-/substanceinfo/100.005.634" TargetMode="External"/><Relationship Id="rId81" Type="http://schemas.openxmlformats.org/officeDocument/2006/relationships/hyperlink" Target="https://echa.europa.eu/substance-information/-/substanceinfo/100.010.591" TargetMode="External"/><Relationship Id="rId86" Type="http://schemas.openxmlformats.org/officeDocument/2006/relationships/hyperlink" Target="https://echa.europa.eu/substance-information/-/substanceinfo/100.046.044" TargetMode="External"/><Relationship Id="rId94" Type="http://schemas.openxmlformats.org/officeDocument/2006/relationships/hyperlink" Target="https://echa.europa.eu/substance-information/-/substanceinfo/100.006.184" TargetMode="External"/><Relationship Id="rId99" Type="http://schemas.openxmlformats.org/officeDocument/2006/relationships/hyperlink" Target="https://echa.europa.eu/brief-profile/-/briefprofile/100.047.297" TargetMode="External"/><Relationship Id="rId101" Type="http://schemas.openxmlformats.org/officeDocument/2006/relationships/hyperlink" Target="https://echa.europa.eu/brief-profile/-/briefprofile/100.148.926" TargetMode="External"/><Relationship Id="rId4" Type="http://schemas.openxmlformats.org/officeDocument/2006/relationships/hyperlink" Target="https://echa.europa.eu/information-on-chemicals/cl-inventory-database/-/discli/details/70383" TargetMode="External"/><Relationship Id="rId9" Type="http://schemas.openxmlformats.org/officeDocument/2006/relationships/hyperlink" Target="https://echa.europa.eu/information-on-chemicals/cl-inventory-database/-/discli/details/10239" TargetMode="External"/><Relationship Id="rId13" Type="http://schemas.openxmlformats.org/officeDocument/2006/relationships/hyperlink" Target="https://echa.europa.eu/information-on-chemicals/cl-inventory-database/-/discli/details/87535" TargetMode="External"/><Relationship Id="rId18" Type="http://schemas.openxmlformats.org/officeDocument/2006/relationships/hyperlink" Target="https://echa.europa.eu/information-on-chemicals/cl-inventory-database/-/discli/details/52957" TargetMode="External"/><Relationship Id="rId39" Type="http://schemas.openxmlformats.org/officeDocument/2006/relationships/hyperlink" Target="https://echa.europa.eu/information-on-chemicals/cl-inventory-database/-/discli/details/35055" TargetMode="External"/><Relationship Id="rId34" Type="http://schemas.openxmlformats.org/officeDocument/2006/relationships/hyperlink" Target="https://echa.europa.eu/information-on-chemicals/cl-inventory-database/-/discli/details/117232" TargetMode="External"/><Relationship Id="rId50" Type="http://schemas.openxmlformats.org/officeDocument/2006/relationships/hyperlink" Target="https://echa.europa.eu/substance-information/-/substanceinfo/100.111.311" TargetMode="External"/><Relationship Id="rId55" Type="http://schemas.openxmlformats.org/officeDocument/2006/relationships/hyperlink" Target="https://echa.europa.eu/substance-information/-/substanceinfo/100.131.351" TargetMode="External"/><Relationship Id="rId76" Type="http://schemas.openxmlformats.org/officeDocument/2006/relationships/hyperlink" Target="https://echa.europa.eu/substance-information/-/substanceinfo/100.006.176" TargetMode="External"/><Relationship Id="rId97" Type="http://schemas.openxmlformats.org/officeDocument/2006/relationships/hyperlink" Target="https://echa.europa.eu/brief-profile/-/briefprofile/100.003.753" TargetMode="External"/><Relationship Id="rId104" Type="http://schemas.openxmlformats.org/officeDocument/2006/relationships/hyperlink" Target="https://echa.europa.eu/brief-profile/-/briefprofile/100.148.978" TargetMode="External"/><Relationship Id="rId7" Type="http://schemas.openxmlformats.org/officeDocument/2006/relationships/hyperlink" Target="https://echa.europa.eu/information-on-chemicals/cl-inventory-database/-/discli/details/10239" TargetMode="External"/><Relationship Id="rId71" Type="http://schemas.openxmlformats.org/officeDocument/2006/relationships/hyperlink" Target="https://echa.europa.eu/substance-information/-/substanceinfo/100.036.877" TargetMode="External"/><Relationship Id="rId92" Type="http://schemas.openxmlformats.org/officeDocument/2006/relationships/hyperlink" Target="https://echa.europa.eu/substance-information/-/substanceinfo/100.016.515" TargetMode="External"/><Relationship Id="rId2" Type="http://schemas.openxmlformats.org/officeDocument/2006/relationships/hyperlink" Target="https://echa.europa.eu/information-on-chemicals/cl-inventory-database/-/discli/details/82907" TargetMode="External"/><Relationship Id="rId29" Type="http://schemas.openxmlformats.org/officeDocument/2006/relationships/hyperlink" Target="https://echa.europa.eu/information-on-chemicals/cl-inventory-database/-/discli/details/125329" TargetMode="External"/><Relationship Id="rId24" Type="http://schemas.openxmlformats.org/officeDocument/2006/relationships/hyperlink" Target="https://echa.europa.eu/information-on-chemicals/cl-inventory-database/-/discli/details/125521" TargetMode="External"/><Relationship Id="rId40" Type="http://schemas.openxmlformats.org/officeDocument/2006/relationships/hyperlink" Target="https://echa.europa.eu/information-on-chemicals/cl-inventory-database/-/discli/details/86728" TargetMode="External"/><Relationship Id="rId45" Type="http://schemas.openxmlformats.org/officeDocument/2006/relationships/hyperlink" Target="https://echa.europa.eu/substance-information/-/substanceinfo/100.003.753" TargetMode="External"/><Relationship Id="rId66" Type="http://schemas.openxmlformats.org/officeDocument/2006/relationships/hyperlink" Target="https://echa.europa.eu/substance-information/-/substanceinfo/100.016.735" TargetMode="External"/><Relationship Id="rId87" Type="http://schemas.openxmlformats.org/officeDocument/2006/relationships/hyperlink" Target="https://echa.europa.eu/substance-information/-/substanceinfo/100.010.951" TargetMode="External"/><Relationship Id="rId61" Type="http://schemas.openxmlformats.org/officeDocument/2006/relationships/hyperlink" Target="https://echa.europa.eu/substance-information/-/substanceinfo/100.011.590" TargetMode="External"/><Relationship Id="rId82" Type="http://schemas.openxmlformats.org/officeDocument/2006/relationships/hyperlink" Target="https://echa.europa.eu/substance-information/-/substanceinfo/100.042.041" TargetMode="External"/><Relationship Id="rId19" Type="http://schemas.openxmlformats.org/officeDocument/2006/relationships/hyperlink" Target="https://echa.europa.eu/information-on-chemicals/cl-inventory-database/-/discli/details/22994" TargetMode="External"/><Relationship Id="rId14" Type="http://schemas.openxmlformats.org/officeDocument/2006/relationships/hyperlink" Target="https://echa.europa.eu/information-on-chemicals/cl-inventory-database/-/discli/details/154154" TargetMode="External"/><Relationship Id="rId30" Type="http://schemas.openxmlformats.org/officeDocument/2006/relationships/hyperlink" Target="https://echa.europa.eu/information-on-chemicals/cl-inventory-database/-/discli/details/80540" TargetMode="External"/><Relationship Id="rId35" Type="http://schemas.openxmlformats.org/officeDocument/2006/relationships/hyperlink" Target="https://echa.europa.eu/information-on-chemicals/cl-inventory-database/-/discli/details/52897" TargetMode="External"/><Relationship Id="rId56" Type="http://schemas.openxmlformats.org/officeDocument/2006/relationships/hyperlink" Target="https://echa.europa.eu/substance-information/-/substanceinfo/100.205.250" TargetMode="External"/><Relationship Id="rId77" Type="http://schemas.openxmlformats.org/officeDocument/2006/relationships/hyperlink" Target="https://echa.europa.eu/substance-information/-/substanceinfo/100.006.181" TargetMode="External"/><Relationship Id="rId100" Type="http://schemas.openxmlformats.org/officeDocument/2006/relationships/hyperlink" Target="https://echa.europa.eu/brief-profile/-/briefprofile/100.047.297" TargetMode="External"/><Relationship Id="rId105" Type="http://schemas.openxmlformats.org/officeDocument/2006/relationships/hyperlink" Target="https://echa.europa.eu/brief-profile/-/briefprofile/100.124.803" TargetMode="External"/><Relationship Id="rId8" Type="http://schemas.openxmlformats.org/officeDocument/2006/relationships/hyperlink" Target="https://echa.europa.eu/information-on-chemicals/cl-inventory-database/-/discli/details/212371" TargetMode="External"/><Relationship Id="rId51" Type="http://schemas.openxmlformats.org/officeDocument/2006/relationships/hyperlink" Target="https://echa.europa.eu/substance-information/-/substanceinfo/100.047.297" TargetMode="External"/><Relationship Id="rId72" Type="http://schemas.openxmlformats.org/officeDocument/2006/relationships/hyperlink" Target="https://echa.europa.eu/substance-information/-/substanceinfo/100.049.342" TargetMode="External"/><Relationship Id="rId93" Type="http://schemas.openxmlformats.org/officeDocument/2006/relationships/hyperlink" Target="https://echa.europa.eu/substance-information/-/substanceinfo/100.005.819" TargetMode="External"/><Relationship Id="rId98" Type="http://schemas.openxmlformats.org/officeDocument/2006/relationships/hyperlink" Target="https://echa.europa.eu/brief-profile/-/briefprofile/100.003.752" TargetMode="External"/><Relationship Id="rId3" Type="http://schemas.openxmlformats.org/officeDocument/2006/relationships/hyperlink" Target="https://echa.europa.eu/information-on-chemicals/cl-inventory-database/-/discli/details/132980" TargetMode="External"/><Relationship Id="rId25" Type="http://schemas.openxmlformats.org/officeDocument/2006/relationships/hyperlink" Target="https://echa.europa.eu/information-on-chemicals/cl-inventory-database/-/discli/details/123718" TargetMode="External"/><Relationship Id="rId46" Type="http://schemas.openxmlformats.org/officeDocument/2006/relationships/hyperlink" Target="https://echa.europa.eu/substance-information/-/substanceinfo/100.003.752" TargetMode="External"/><Relationship Id="rId67" Type="http://schemas.openxmlformats.org/officeDocument/2006/relationships/hyperlink" Target="https://echa.europa.eu/substance-information/-/substanceinfo/100.148.978"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pic.int/TheConvention/Overview/TextoftheConvention/tabid/1048/language/en-US/Default.aspx"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echa.europa.eu/documents/10162/bcbfbd8a-3776-e9bb-c5d1-33358246e74c" TargetMode="External"/><Relationship Id="rId18" Type="http://schemas.openxmlformats.org/officeDocument/2006/relationships/hyperlink" Target="https://echa.europa.eu/documents/10162/6d9f1e6e-ba7c-06b5-181d-29456f491202" TargetMode="External"/><Relationship Id="rId26" Type="http://schemas.openxmlformats.org/officeDocument/2006/relationships/hyperlink" Target="https://echa.europa.eu/documents/10162/cef1def4-559e-761c-f87f-f6974e59482a" TargetMode="External"/><Relationship Id="rId39" Type="http://schemas.openxmlformats.org/officeDocument/2006/relationships/hyperlink" Target="https://echa.europa.eu/documents/10162/a8870a64-227e-d8a5-fd2f-9d29e2dd34ca" TargetMode="External"/><Relationship Id="rId21" Type="http://schemas.openxmlformats.org/officeDocument/2006/relationships/hyperlink" Target="https://echa.europa.eu/documents/10162/b0b86321-45f6-edd1-9780-7132cf7f5acc" TargetMode="External"/><Relationship Id="rId34" Type="http://schemas.openxmlformats.org/officeDocument/2006/relationships/hyperlink" Target="https://echa.europa.eu/documents/10162/a8870a64-227e-d8a5-fd2f-9d29e2dd34ca" TargetMode="External"/><Relationship Id="rId42" Type="http://schemas.openxmlformats.org/officeDocument/2006/relationships/hyperlink" Target="https://echa.europa.eu/documents/10162/a2509db4-191a-ea5a-bdfc-1e4c3b673e01" TargetMode="External"/><Relationship Id="rId7" Type="http://schemas.openxmlformats.org/officeDocument/2006/relationships/hyperlink" Target="https://echa.europa.eu/documents/10162/a22da803-0749-81d8-bc6d-ef551fc24e19" TargetMode="External"/><Relationship Id="rId2" Type="http://schemas.openxmlformats.org/officeDocument/2006/relationships/hyperlink" Target="https://echa.europa.eu/documents/10162/2ec5dfdd-0e63-0b49-d756-4dc1bae7ec61" TargetMode="External"/><Relationship Id="rId16" Type="http://schemas.openxmlformats.org/officeDocument/2006/relationships/hyperlink" Target="https://echa.europa.eu/documents/10162/6d9f1e6e-ba7c-06b5-181d-29456f491202" TargetMode="External"/><Relationship Id="rId29" Type="http://schemas.openxmlformats.org/officeDocument/2006/relationships/hyperlink" Target="https://echa.europa.eu/documents/10162/3336e40c-b52c-d9f6-3745-3b4caf61599e" TargetMode="External"/><Relationship Id="rId1" Type="http://schemas.openxmlformats.org/officeDocument/2006/relationships/hyperlink" Target="https://echa.europa.eu/documents/10162/2ec5dfdd-0e63-0b49-d756-4dc1bae7ec61" TargetMode="External"/><Relationship Id="rId6" Type="http://schemas.openxmlformats.org/officeDocument/2006/relationships/hyperlink" Target="https://echa.europa.eu/documents/10162/2ec5dfdd-0e63-0b49-d756-4dc1bae7ec61" TargetMode="External"/><Relationship Id="rId11" Type="http://schemas.openxmlformats.org/officeDocument/2006/relationships/hyperlink" Target="https://echa.europa.eu/documents/10162/bcbfbd8a-3776-e9bb-c5d1-33358246e74c" TargetMode="External"/><Relationship Id="rId24" Type="http://schemas.openxmlformats.org/officeDocument/2006/relationships/hyperlink" Target="https://echa.europa.eu/documents/10162/cef1def4-559e-761c-f87f-f6974e59482a" TargetMode="External"/><Relationship Id="rId32" Type="http://schemas.openxmlformats.org/officeDocument/2006/relationships/hyperlink" Target="https://echa.europa.eu/documents/10162/3336e40c-b52c-d9f6-3745-3b4caf61599e" TargetMode="External"/><Relationship Id="rId37" Type="http://schemas.openxmlformats.org/officeDocument/2006/relationships/hyperlink" Target="https://echa.europa.eu/documents/10162/a8870a64-227e-d8a5-fd2f-9d29e2dd34ca" TargetMode="External"/><Relationship Id="rId40" Type="http://schemas.openxmlformats.org/officeDocument/2006/relationships/hyperlink" Target="https://echa.europa.eu/documents/10162/a2509db4-191a-ea5a-bdfc-1e4c3b673e01" TargetMode="External"/><Relationship Id="rId45" Type="http://schemas.openxmlformats.org/officeDocument/2006/relationships/hyperlink" Target="https://echa.europa.eu/documents/10162/a2509db4-191a-ea5a-bdfc-1e4c3b673e01" TargetMode="External"/><Relationship Id="rId5" Type="http://schemas.openxmlformats.org/officeDocument/2006/relationships/hyperlink" Target="https://echa.europa.eu/documents/10162/2ec5dfdd-0e63-0b49-d756-4dc1bae7ec61" TargetMode="External"/><Relationship Id="rId15" Type="http://schemas.openxmlformats.org/officeDocument/2006/relationships/hyperlink" Target="https://echa.europa.eu/documents/10162/6d9f1e6e-ba7c-06b5-181d-29456f491202" TargetMode="External"/><Relationship Id="rId23" Type="http://schemas.openxmlformats.org/officeDocument/2006/relationships/hyperlink" Target="https://echa.europa.eu/documents/10162/cef1def4-559e-761c-f87f-f6974e59482a" TargetMode="External"/><Relationship Id="rId28" Type="http://schemas.openxmlformats.org/officeDocument/2006/relationships/hyperlink" Target="https://echa.europa.eu/documents/10162/3336e40c-b52c-d9f6-3745-3b4caf61599e" TargetMode="External"/><Relationship Id="rId36" Type="http://schemas.openxmlformats.org/officeDocument/2006/relationships/hyperlink" Target="https://echa.europa.eu/documents/10162/a8870a64-227e-d8a5-fd2f-9d29e2dd34ca" TargetMode="External"/><Relationship Id="rId10" Type="http://schemas.openxmlformats.org/officeDocument/2006/relationships/hyperlink" Target="https://echa.europa.eu/documents/10162/bcbfbd8a-3776-e9bb-c5d1-33358246e74c" TargetMode="External"/><Relationship Id="rId19" Type="http://schemas.openxmlformats.org/officeDocument/2006/relationships/hyperlink" Target="https://echa.europa.eu/documents/10162/6d9f1e6e-ba7c-06b5-181d-29456f491202" TargetMode="External"/><Relationship Id="rId31" Type="http://schemas.openxmlformats.org/officeDocument/2006/relationships/hyperlink" Target="https://echa.europa.eu/documents/10162/3336e40c-b52c-d9f6-3745-3b4caf61599e" TargetMode="External"/><Relationship Id="rId44" Type="http://schemas.openxmlformats.org/officeDocument/2006/relationships/hyperlink" Target="https://echa.europa.eu/documents/10162/a2509db4-191a-ea5a-bdfc-1e4c3b673e01" TargetMode="External"/><Relationship Id="rId4" Type="http://schemas.openxmlformats.org/officeDocument/2006/relationships/hyperlink" Target="https://echa.europa.eu/documents/10162/2ec5dfdd-0e63-0b49-d756-4dc1bae7ec61" TargetMode="External"/><Relationship Id="rId9" Type="http://schemas.openxmlformats.org/officeDocument/2006/relationships/hyperlink" Target="https://echa.europa.eu/documents/10162/bcbfbd8a-3776-e9bb-c5d1-33358246e74c" TargetMode="External"/><Relationship Id="rId14" Type="http://schemas.openxmlformats.org/officeDocument/2006/relationships/hyperlink" Target="https://echa.europa.eu/documents/10162/87f4dabc-4682-7179-aea6-6a49570aaa08" TargetMode="External"/><Relationship Id="rId22" Type="http://schemas.openxmlformats.org/officeDocument/2006/relationships/hyperlink" Target="https://echa.europa.eu/documents/10162/cef1def4-559e-761c-f87f-f6974e59482a" TargetMode="External"/><Relationship Id="rId27" Type="http://schemas.openxmlformats.org/officeDocument/2006/relationships/hyperlink" Target="https://echa.europa.eu/documents/10162/cef1def4-559e-761c-f87f-f6974e59482a" TargetMode="External"/><Relationship Id="rId30" Type="http://schemas.openxmlformats.org/officeDocument/2006/relationships/hyperlink" Target="https://echa.europa.eu/documents/10162/3336e40c-b52c-d9f6-3745-3b4caf61599e" TargetMode="External"/><Relationship Id="rId35" Type="http://schemas.openxmlformats.org/officeDocument/2006/relationships/hyperlink" Target="https://echa.europa.eu/documents/10162/a8870a64-227e-d8a5-fd2f-9d29e2dd34ca" TargetMode="External"/><Relationship Id="rId43" Type="http://schemas.openxmlformats.org/officeDocument/2006/relationships/hyperlink" Target="https://echa.europa.eu/documents/10162/a2509db4-191a-ea5a-bdfc-1e4c3b673e01" TargetMode="External"/><Relationship Id="rId8" Type="http://schemas.openxmlformats.org/officeDocument/2006/relationships/hyperlink" Target="https://echa.europa.eu/documents/10162/bcbfbd8a-3776-e9bb-c5d1-33358246e74c" TargetMode="External"/><Relationship Id="rId3" Type="http://schemas.openxmlformats.org/officeDocument/2006/relationships/hyperlink" Target="https://echa.europa.eu/documents/10162/2ec5dfdd-0e63-0b49-d756-4dc1bae7ec61" TargetMode="External"/><Relationship Id="rId12" Type="http://schemas.openxmlformats.org/officeDocument/2006/relationships/hyperlink" Target="https://echa.europa.eu/documents/10162/bcbfbd8a-3776-e9bb-c5d1-33358246e74c" TargetMode="External"/><Relationship Id="rId17" Type="http://schemas.openxmlformats.org/officeDocument/2006/relationships/hyperlink" Target="https://echa.europa.eu/documents/10162/6d9f1e6e-ba7c-06b5-181d-29456f491202" TargetMode="External"/><Relationship Id="rId25" Type="http://schemas.openxmlformats.org/officeDocument/2006/relationships/hyperlink" Target="https://echa.europa.eu/documents/10162/cef1def4-559e-761c-f87f-f6974e59482a" TargetMode="External"/><Relationship Id="rId33" Type="http://schemas.openxmlformats.org/officeDocument/2006/relationships/hyperlink" Target="https://echa.europa.eu/documents/10162/3336e40c-b52c-d9f6-3745-3b4caf61599e" TargetMode="External"/><Relationship Id="rId38" Type="http://schemas.openxmlformats.org/officeDocument/2006/relationships/hyperlink" Target="https://echa.europa.eu/documents/10162/a8870a64-227e-d8a5-fd2f-9d29e2dd34ca" TargetMode="External"/><Relationship Id="rId20" Type="http://schemas.openxmlformats.org/officeDocument/2006/relationships/hyperlink" Target="https://echa.europa.eu/documents/10162/6d9f1e6e-ba7c-06b5-181d-29456f491202" TargetMode="External"/><Relationship Id="rId41" Type="http://schemas.openxmlformats.org/officeDocument/2006/relationships/hyperlink" Target="https://echa.europa.eu/documents/10162/a2509db4-191a-ea5a-bdfc-1e4c3b673e01"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echa.europa.eu/documents/10162/111dde32-185d-4e50-9112-5c1c019b920a" TargetMode="External"/><Relationship Id="rId18" Type="http://schemas.openxmlformats.org/officeDocument/2006/relationships/hyperlink" Target="https://echa.europa.eu/documents/10162/01986fb8-ede8-4458-b54e-12ff8a534b98" TargetMode="External"/><Relationship Id="rId26" Type="http://schemas.openxmlformats.org/officeDocument/2006/relationships/hyperlink" Target="https://echa.europa.eu/documents/10162/27794cc1-9628-4c99-95b6-eb9acf456c6c" TargetMode="External"/><Relationship Id="rId39" Type="http://schemas.openxmlformats.org/officeDocument/2006/relationships/hyperlink" Target="https://echa.europa.eu/documents/10162/0c5035d6-7e5d-eb97-47fb-bf72669902d9" TargetMode="External"/><Relationship Id="rId21" Type="http://schemas.openxmlformats.org/officeDocument/2006/relationships/hyperlink" Target="https://echa.europa.eu/documents/10162/997efe1b-0564-4ca1-a012-bab93e518f25" TargetMode="External"/><Relationship Id="rId34" Type="http://schemas.openxmlformats.org/officeDocument/2006/relationships/hyperlink" Target="https://echa.europa.eu/documents/10162/3b114f60-8d6f-e313-821d-38201caf38e6" TargetMode="External"/><Relationship Id="rId42" Type="http://schemas.openxmlformats.org/officeDocument/2006/relationships/hyperlink" Target="https://echa.europa.eu/documents/10162/9860c28f-7fe4-d5c7-5bef-d267b556c04e" TargetMode="External"/><Relationship Id="rId47" Type="http://schemas.openxmlformats.org/officeDocument/2006/relationships/hyperlink" Target="https://echa.europa.eu/documents/10162/5cd2aecb-21e6-526e-b0c8-96d8ab45d5aa" TargetMode="External"/><Relationship Id="rId50" Type="http://schemas.openxmlformats.org/officeDocument/2006/relationships/hyperlink" Target="https://echa.europa.eu/documents/10162/5f7fe2dd-584a-82e3-f521-871e333daa94" TargetMode="External"/><Relationship Id="rId55" Type="http://schemas.openxmlformats.org/officeDocument/2006/relationships/hyperlink" Target="https://echa.europa.eu/documents/10162/812ee102-679e-e70b-3660-2c19f322a89d" TargetMode="External"/><Relationship Id="rId7" Type="http://schemas.openxmlformats.org/officeDocument/2006/relationships/hyperlink" Target="https://echa.europa.eu/documents/10162/bb2caa51-1bcc-407b-b587-91d4ac23b564" TargetMode="External"/><Relationship Id="rId2" Type="http://schemas.openxmlformats.org/officeDocument/2006/relationships/hyperlink" Target="https://echa.europa.eu/documents/10162/725df6cb-070c-48c9-89a5-500ee2dabe16" TargetMode="External"/><Relationship Id="rId16" Type="http://schemas.openxmlformats.org/officeDocument/2006/relationships/hyperlink" Target="https://echa.europa.eu/documents/10162/48ae5fe3-9436-4a10-a533-ed642b92ce47" TargetMode="External"/><Relationship Id="rId29" Type="http://schemas.openxmlformats.org/officeDocument/2006/relationships/hyperlink" Target="https://echa.europa.eu/documents/10162/b1c2a577-b94d-9ebe-a18e-96e21139a029" TargetMode="External"/><Relationship Id="rId11" Type="http://schemas.openxmlformats.org/officeDocument/2006/relationships/hyperlink" Target="https://echa.europa.eu/documents/10162/60adb1fb-d001-4a2a-b8bf-a0e05e29d156" TargetMode="External"/><Relationship Id="rId24" Type="http://schemas.openxmlformats.org/officeDocument/2006/relationships/hyperlink" Target="https://echa.europa.eu/documents/10162/4b9da160-19c8-3bff-f8c8-080d98d7dade" TargetMode="External"/><Relationship Id="rId32" Type="http://schemas.openxmlformats.org/officeDocument/2006/relationships/hyperlink" Target="https://echa.europa.eu/documents/10162/72e56d8d-969d-a025-8fc0-a393084bda40" TargetMode="External"/><Relationship Id="rId37" Type="http://schemas.openxmlformats.org/officeDocument/2006/relationships/hyperlink" Target="https://echa.europa.eu/documents/10162/1e516c08-d91e-6da3-87f7-cc0679135422" TargetMode="External"/><Relationship Id="rId40" Type="http://schemas.openxmlformats.org/officeDocument/2006/relationships/hyperlink" Target="https://echa.europa.eu/documents/10162/69198b73-ca3a-88fa-fa77-88c17c3ff3b2" TargetMode="External"/><Relationship Id="rId45" Type="http://schemas.openxmlformats.org/officeDocument/2006/relationships/hyperlink" Target="https://echa.europa.eu/documents/10162/f2aa6562-9ead-6f24-a061-b2bb3a1bbb48" TargetMode="External"/><Relationship Id="rId53" Type="http://schemas.openxmlformats.org/officeDocument/2006/relationships/hyperlink" Target="https://echa.europa.eu/documents/10162/7a029142-07e3-6180-b719-8a03efdd89ce" TargetMode="External"/><Relationship Id="rId58" Type="http://schemas.openxmlformats.org/officeDocument/2006/relationships/hyperlink" Target="https://echa.europa.eu/documents/10162/784bf5c0-3edc-f0c7-ba8b-de33045475bc" TargetMode="External"/><Relationship Id="rId5" Type="http://schemas.openxmlformats.org/officeDocument/2006/relationships/hyperlink" Target="https://echa.europa.eu/documents/10162/dd827b99-e744-4d49-84c3-00b82732059b" TargetMode="External"/><Relationship Id="rId19" Type="http://schemas.openxmlformats.org/officeDocument/2006/relationships/hyperlink" Target="https://echa.europa.eu/documents/10162/0d5abffa-6bbf-40c7-b6b1-1ca3736cf570" TargetMode="External"/><Relationship Id="rId4" Type="http://schemas.openxmlformats.org/officeDocument/2006/relationships/hyperlink" Target="https://echa.europa.eu/documents/10162/02881bec-75ad-4e83-a9bb-c9f6dc81042e" TargetMode="External"/><Relationship Id="rId9" Type="http://schemas.openxmlformats.org/officeDocument/2006/relationships/hyperlink" Target="https://echa.europa.eu/documents/10162/2aa67f6e-621e-4337-84aa-076f0de11f4e" TargetMode="External"/><Relationship Id="rId14" Type="http://schemas.openxmlformats.org/officeDocument/2006/relationships/hyperlink" Target="https://echa.europa.eu/documents/10162/de2ad408-ea06-484e-9015-ac6af581863c" TargetMode="External"/><Relationship Id="rId22" Type="http://schemas.openxmlformats.org/officeDocument/2006/relationships/hyperlink" Target="https://echa.europa.eu/documents/10162/72da5f74-b997-4bb0-82c1-d5c4b9d907e8" TargetMode="External"/><Relationship Id="rId27" Type="http://schemas.openxmlformats.org/officeDocument/2006/relationships/hyperlink" Target="https://echa.europa.eu/documents/10162/401632cf-1ca1-41c0-bc62-c2a5290cec21" TargetMode="External"/><Relationship Id="rId30" Type="http://schemas.openxmlformats.org/officeDocument/2006/relationships/hyperlink" Target="https://echa.europa.eu/documents/10162/fb2629a9-a914-460d-baa7-82d5708a18e0" TargetMode="External"/><Relationship Id="rId35" Type="http://schemas.openxmlformats.org/officeDocument/2006/relationships/hyperlink" Target="https://echa.europa.eu/documents/10162/6fbda041-a255-1b83-7f4a-ef0fbfa23818" TargetMode="External"/><Relationship Id="rId43" Type="http://schemas.openxmlformats.org/officeDocument/2006/relationships/hyperlink" Target="https://echa.europa.eu/documents/10162/2ce52d1c-b783-103f-b76d-8a95ef13d086" TargetMode="External"/><Relationship Id="rId48" Type="http://schemas.openxmlformats.org/officeDocument/2006/relationships/hyperlink" Target="https://echa.europa.eu/documents/10162/21902940-1288-eea5-6565-7a9247ad4128" TargetMode="External"/><Relationship Id="rId56" Type="http://schemas.openxmlformats.org/officeDocument/2006/relationships/hyperlink" Target="https://echa.europa.eu/documents/10162/8161b9e5-4eaa-3bdd-0026-c412a5a25b48" TargetMode="External"/><Relationship Id="rId8" Type="http://schemas.openxmlformats.org/officeDocument/2006/relationships/hyperlink" Target="https://echa.europa.eu/documents/10162/facda3f9-a050-4f29-91f1-358175b67a39" TargetMode="External"/><Relationship Id="rId51" Type="http://schemas.openxmlformats.org/officeDocument/2006/relationships/hyperlink" Target="https://echa.europa.eu/documents/10162/6014dfaa-ad72-f5aa-d87a-51e3ca4a4cfb" TargetMode="External"/><Relationship Id="rId3" Type="http://schemas.openxmlformats.org/officeDocument/2006/relationships/hyperlink" Target="https://echa.europa.eu/documents/10162/df3daa02-0c97-2c3a-2c7b-90c267642086" TargetMode="External"/><Relationship Id="rId12" Type="http://schemas.openxmlformats.org/officeDocument/2006/relationships/hyperlink" Target="https://echa.europa.eu/documents/10162/10982bb6-eb4f-4b49-8ae2-934e051c4227" TargetMode="External"/><Relationship Id="rId17" Type="http://schemas.openxmlformats.org/officeDocument/2006/relationships/hyperlink" Target="https://echa.europa.eu/documents/10162/d580f392-aadd-459c-5bfa-7a2e4dd86032" TargetMode="External"/><Relationship Id="rId25" Type="http://schemas.openxmlformats.org/officeDocument/2006/relationships/hyperlink" Target="https://echa.europa.eu/documents/10162/1debbb8c-fd4f-456f-b700-a48bb014e293" TargetMode="External"/><Relationship Id="rId33" Type="http://schemas.openxmlformats.org/officeDocument/2006/relationships/hyperlink" Target="https://echa.europa.eu/documents/10162/fde528f0-3839-6ac0-4eef-1ad2c117ff2f" TargetMode="External"/><Relationship Id="rId38" Type="http://schemas.openxmlformats.org/officeDocument/2006/relationships/hyperlink" Target="https://echa.europa.eu/documents/10162/1e516c08-d91e-6da3-87f7-cc0679135422" TargetMode="External"/><Relationship Id="rId46" Type="http://schemas.openxmlformats.org/officeDocument/2006/relationships/hyperlink" Target="https://echa.europa.eu/documents/10162/3d5f88f5-3859-31f7-6eb7-7820c0001be7" TargetMode="External"/><Relationship Id="rId59" Type="http://schemas.openxmlformats.org/officeDocument/2006/relationships/hyperlink" Target="https://echa.europa.eu/documents/10162/cd7645e8-55b0-9c3f-085c-0128fb75cd1d" TargetMode="External"/><Relationship Id="rId20" Type="http://schemas.openxmlformats.org/officeDocument/2006/relationships/hyperlink" Target="https://echa.europa.eu/documents/10162/3fd11ee9-6925-475f-b328-d224d45219a4" TargetMode="External"/><Relationship Id="rId41" Type="http://schemas.openxmlformats.org/officeDocument/2006/relationships/hyperlink" Target="https://echa.europa.eu/documents/10162/3177d387-dfd4-dc96-e9e9-b2f2303c677a" TargetMode="External"/><Relationship Id="rId54" Type="http://schemas.openxmlformats.org/officeDocument/2006/relationships/hyperlink" Target="https://echa.europa.eu/documents/10162/854ed2bb-a6ed-cc3d-7999-b63ef69f9615" TargetMode="External"/><Relationship Id="rId1" Type="http://schemas.openxmlformats.org/officeDocument/2006/relationships/hyperlink" Target="https://echa.europa.eu/documents/10162/092663e6-b14a-4a06-aadf-fc0e56bc0a23" TargetMode="External"/><Relationship Id="rId6" Type="http://schemas.openxmlformats.org/officeDocument/2006/relationships/hyperlink" Target="https://echa.europa.eu/documents/10162/0df4a67b-03ac-4468-b6b5-6526237f92ba" TargetMode="External"/><Relationship Id="rId15" Type="http://schemas.openxmlformats.org/officeDocument/2006/relationships/hyperlink" Target="https://echa.europa.eu/documents/10162/8059e342-1092-410f-bd85-80118a5526f5" TargetMode="External"/><Relationship Id="rId23" Type="http://schemas.openxmlformats.org/officeDocument/2006/relationships/hyperlink" Target="https://echa.europa.eu/documents/10162/20e45dd9-b52f-4a35-aaaf-46e644ba5362" TargetMode="External"/><Relationship Id="rId28" Type="http://schemas.openxmlformats.org/officeDocument/2006/relationships/hyperlink" Target="https://echa.europa.eu/documents/10162/67c973ff-d4cd-406e-97ee-eb89fd779d06" TargetMode="External"/><Relationship Id="rId36" Type="http://schemas.openxmlformats.org/officeDocument/2006/relationships/hyperlink" Target="https://echa.europa.eu/documents/10162/1e516c08-d91e-6da3-87f7-cc0679135422" TargetMode="External"/><Relationship Id="rId49" Type="http://schemas.openxmlformats.org/officeDocument/2006/relationships/hyperlink" Target="https://echa.europa.eu/documents/10162/ea978e74-3db1-7403-eec2-d312eaba78e5" TargetMode="External"/><Relationship Id="rId57" Type="http://schemas.openxmlformats.org/officeDocument/2006/relationships/hyperlink" Target="https://echa.europa.eu/documents/10162/d081f223-3256-cc3c-c004-f7bc81d21a1b" TargetMode="External"/><Relationship Id="rId10" Type="http://schemas.openxmlformats.org/officeDocument/2006/relationships/hyperlink" Target="https://echa.europa.eu/documents/10162/a1000164-695a-311d-3eb0-71c09e92dc84" TargetMode="External"/><Relationship Id="rId31" Type="http://schemas.openxmlformats.org/officeDocument/2006/relationships/hyperlink" Target="https://echa.europa.eu/documents/10162/3d8c1fdb-9da2-1caa-a47c-f28ec0e2b73b" TargetMode="External"/><Relationship Id="rId44" Type="http://schemas.openxmlformats.org/officeDocument/2006/relationships/hyperlink" Target="https://echa.europa.eu/documents/10162/08adb7b2-dc90-f0bd-4087-ab789901a140" TargetMode="External"/><Relationship Id="rId52" Type="http://schemas.openxmlformats.org/officeDocument/2006/relationships/hyperlink" Target="https://echa.europa.eu/documents/10162/29ad2fa4-3dc1-4a4f-1dd4-fdaed0706e9e"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echa.europa.eu/web/guest/information-on-chemicals/evaluation/community-rolling-action-plan/corap-table/-/dislist/substance/external/100.003.753" TargetMode="External"/><Relationship Id="rId18" Type="http://schemas.openxmlformats.org/officeDocument/2006/relationships/hyperlink" Target="https://echa.europa.eu/web/guest/pbt/-/dislist/substance/external/100.148.978" TargetMode="External"/><Relationship Id="rId26" Type="http://schemas.openxmlformats.org/officeDocument/2006/relationships/hyperlink" Target="https://echa.europa.eu/web/guest/rmoa/-/dislist/substance/external/100.006.186" TargetMode="External"/><Relationship Id="rId39" Type="http://schemas.openxmlformats.org/officeDocument/2006/relationships/hyperlink" Target="https://echa.europa.eu/web/guest/registry-of-svhc-intentions/-/dislist/substance/external/100.006.186" TargetMode="External"/><Relationship Id="rId21" Type="http://schemas.openxmlformats.org/officeDocument/2006/relationships/hyperlink" Target="https://echa.europa.eu/web/guest/rmoa/-/dislist/substance/external/100.006.184" TargetMode="External"/><Relationship Id="rId34" Type="http://schemas.openxmlformats.org/officeDocument/2006/relationships/hyperlink" Target="https://echa.europa.eu/web/guest/registry-of-clh-intentions-until-outcome/-/dislist/substance/external/100.010.590" TargetMode="External"/><Relationship Id="rId42" Type="http://schemas.openxmlformats.org/officeDocument/2006/relationships/hyperlink" Target="https://echa.europa.eu/web/guest/registry-of-svhc-intentions/-/dislist/substance/external/100.047.297" TargetMode="External"/><Relationship Id="rId47" Type="http://schemas.openxmlformats.org/officeDocument/2006/relationships/hyperlink" Target="https://echa.europa.eu/documents/10162/a5519a02-1bdd-40a2-8c08-b8479a69a08d" TargetMode="External"/><Relationship Id="rId50" Type="http://schemas.openxmlformats.org/officeDocument/2006/relationships/hyperlink" Target="https://echa.europa.eu/documents/10162/95a3c928-e1a2-4930-96f9-9319cd27b753" TargetMode="External"/><Relationship Id="rId55" Type="http://schemas.openxmlformats.org/officeDocument/2006/relationships/hyperlink" Target="https://echa.europa.eu/documents/10162/bac9a30c-1da0-c416-ed8b-51f62865972b" TargetMode="External"/><Relationship Id="rId7" Type="http://schemas.openxmlformats.org/officeDocument/2006/relationships/hyperlink" Target="https://echa.europa.eu/web/guest/information-on-chemicals/dossier-evaluation-status/-/dislist/substance/external/100.003.753" TargetMode="External"/><Relationship Id="rId2" Type="http://schemas.openxmlformats.org/officeDocument/2006/relationships/hyperlink" Target="https://echa.europa.eu/web/guest/information-on-chemicals/dossier-evaluation-status/-/dislist/substance/external/100.148.978" TargetMode="External"/><Relationship Id="rId16" Type="http://schemas.openxmlformats.org/officeDocument/2006/relationships/hyperlink" Target="https://echa.europa.eu/web/guest/pbt/-/dislist/substance/external/100.005.634" TargetMode="External"/><Relationship Id="rId29" Type="http://schemas.openxmlformats.org/officeDocument/2006/relationships/hyperlink" Target="https://echa.europa.eu/web/guest/rmoa/-/dislist/substance/external/100.047.297" TargetMode="External"/><Relationship Id="rId11" Type="http://schemas.openxmlformats.org/officeDocument/2006/relationships/hyperlink" Target="https://echa.europa.eu/web/guest/information-on-chemicals/evaluation/community-rolling-action-plan/corap-table/-/dislist/substance/external/100.037.737" TargetMode="External"/><Relationship Id="rId24" Type="http://schemas.openxmlformats.org/officeDocument/2006/relationships/hyperlink" Target="https://echa.europa.eu/web/guest/rmoa/-/dislist/substance/external/100.005.641" TargetMode="External"/><Relationship Id="rId32" Type="http://schemas.openxmlformats.org/officeDocument/2006/relationships/hyperlink" Target="https://echa.europa.eu/web/guest/registry-of-clh-intentions-until-outcome/-/dislist/substance/external/100.005.817" TargetMode="External"/><Relationship Id="rId37" Type="http://schemas.openxmlformats.org/officeDocument/2006/relationships/hyperlink" Target="https://echa.europa.eu/web/guest/registry-of-svhc-intentions/-/dislist/substance/external/100.016.515" TargetMode="External"/><Relationship Id="rId40" Type="http://schemas.openxmlformats.org/officeDocument/2006/relationships/hyperlink" Target="https://echa.europa.eu/web/guest/registry-of-svhc-intentions/-/dislist/substance/external/100.005.634" TargetMode="External"/><Relationship Id="rId45" Type="http://schemas.openxmlformats.org/officeDocument/2006/relationships/hyperlink" Target="https://echa.europa.eu/documents/10162/d1ac7478-db8c-41c4-9c96-fc3df90f32da" TargetMode="External"/><Relationship Id="rId53" Type="http://schemas.openxmlformats.org/officeDocument/2006/relationships/hyperlink" Target="https://echa.europa.eu/documents/10162/0b83600d-dc46-3006-8c9d-4de3b456dfbe" TargetMode="External"/><Relationship Id="rId5" Type="http://schemas.openxmlformats.org/officeDocument/2006/relationships/hyperlink" Target="https://echa.europa.eu/web/guest/information-on-chemicals/dossier-evaluation-status/-/dislist/substance/external/100.148.926" TargetMode="External"/><Relationship Id="rId10" Type="http://schemas.openxmlformats.org/officeDocument/2006/relationships/hyperlink" Target="https://echa.europa.eu/web/guest/information-on-chemicals/evaluation/community-rolling-action-plan/corap-table/-/dislist/substance/external/100.016.735" TargetMode="External"/><Relationship Id="rId19" Type="http://schemas.openxmlformats.org/officeDocument/2006/relationships/hyperlink" Target="https://echa.europa.eu/web/guest/pbt/-/dislist/substance/external/100.016.735" TargetMode="External"/><Relationship Id="rId31" Type="http://schemas.openxmlformats.org/officeDocument/2006/relationships/hyperlink" Target="https://echa.europa.eu/web/guest/rmoa/-/dislist/substance/external/100.003.752" TargetMode="External"/><Relationship Id="rId44" Type="http://schemas.openxmlformats.org/officeDocument/2006/relationships/hyperlink" Target="https://echa.europa.eu/web/guest/registry-of-restriction-intentions/-/dislist/substance/external/100.005.641" TargetMode="External"/><Relationship Id="rId52" Type="http://schemas.openxmlformats.org/officeDocument/2006/relationships/hyperlink" Target="https://echa.europa.eu/documents/10162/4ca80c8d-30ec-03c0-beab-595a6f2fb931" TargetMode="External"/><Relationship Id="rId4" Type="http://schemas.openxmlformats.org/officeDocument/2006/relationships/hyperlink" Target="https://echa.europa.eu/web/guest/information-on-chemicals/dossier-evaluation-status/-/dislist/substance/external/100.037.737" TargetMode="External"/><Relationship Id="rId9" Type="http://schemas.openxmlformats.org/officeDocument/2006/relationships/hyperlink" Target="https://echa.europa.eu/web/guest/information-on-chemicals/evaluation/community-rolling-action-plan/corap-table/-/dislist/substance/external/100.148.978" TargetMode="External"/><Relationship Id="rId14" Type="http://schemas.openxmlformats.org/officeDocument/2006/relationships/hyperlink" Target="https://echa.europa.eu/web/guest/ed-assessment/-/dislist/substance/external/100.016.735" TargetMode="External"/><Relationship Id="rId22" Type="http://schemas.openxmlformats.org/officeDocument/2006/relationships/hyperlink" Target="https://echa.europa.eu/web/guest/rmoa/-/dislist/substance/external/100.005.819" TargetMode="External"/><Relationship Id="rId27" Type="http://schemas.openxmlformats.org/officeDocument/2006/relationships/hyperlink" Target="https://echa.europa.eu/web/guest/rmoa/-/dislist/substance/external/100.005.634" TargetMode="External"/><Relationship Id="rId30" Type="http://schemas.openxmlformats.org/officeDocument/2006/relationships/hyperlink" Target="https://echa.europa.eu/web/guest/rmoa/-/dislist/substance/external/100.047.297" TargetMode="External"/><Relationship Id="rId35" Type="http://schemas.openxmlformats.org/officeDocument/2006/relationships/hyperlink" Target="https://echa.europa.eu/web/guest/registry-of-clh-intentions-until-outcome/-/dislist/substance/external/100.003.752" TargetMode="External"/><Relationship Id="rId43" Type="http://schemas.openxmlformats.org/officeDocument/2006/relationships/hyperlink" Target="https://echa.europa.eu/web/guest/registry-of-svhc-intentions/-/dislist/substance/external/100.047.297" TargetMode="External"/><Relationship Id="rId48" Type="http://schemas.openxmlformats.org/officeDocument/2006/relationships/hyperlink" Target="https://echa.europa.eu/documents/10162/f376f71c-16b6-49db-97c1-b41213e97eb3" TargetMode="External"/><Relationship Id="rId8" Type="http://schemas.openxmlformats.org/officeDocument/2006/relationships/hyperlink" Target="https://echa.europa.eu/web/guest/information-on-chemicals/evaluation/community-rolling-action-plan/corap-table/-/dislist/substance/external/100.124.803" TargetMode="External"/><Relationship Id="rId51" Type="http://schemas.openxmlformats.org/officeDocument/2006/relationships/hyperlink" Target="https://echa.europa.eu/documents/10162/8c824841-e218-34bc-0c3f-f47a7ce2e70e" TargetMode="External"/><Relationship Id="rId3" Type="http://schemas.openxmlformats.org/officeDocument/2006/relationships/hyperlink" Target="https://echa.europa.eu/web/guest/information-on-chemicals/dossier-evaluation-status/-/dislist/substance/external/100.016.735" TargetMode="External"/><Relationship Id="rId12" Type="http://schemas.openxmlformats.org/officeDocument/2006/relationships/hyperlink" Target="https://echa.europa.eu/web/guest/information-on-chemicals/evaluation/community-rolling-action-plan/corap-table/-/dislist/substance/external/100.148.926" TargetMode="External"/><Relationship Id="rId17" Type="http://schemas.openxmlformats.org/officeDocument/2006/relationships/hyperlink" Target="https://echa.europa.eu/web/guest/pbt/-/dislist/substance/external/100.124.803" TargetMode="External"/><Relationship Id="rId25" Type="http://schemas.openxmlformats.org/officeDocument/2006/relationships/hyperlink" Target="https://echa.europa.eu/web/guest/rmoa/-/dislist/substance/external/100.069.747" TargetMode="External"/><Relationship Id="rId33" Type="http://schemas.openxmlformats.org/officeDocument/2006/relationships/hyperlink" Target="https://echa.europa.eu/web/guest/registry-of-clh-intentions-until-outcome/-/dislist/substance/external/100.006.181" TargetMode="External"/><Relationship Id="rId38" Type="http://schemas.openxmlformats.org/officeDocument/2006/relationships/hyperlink" Target="https://echa.europa.eu/web/guest/registry-of-svhc-intentions/-/dislist/substance/external/100.069.747" TargetMode="External"/><Relationship Id="rId46" Type="http://schemas.openxmlformats.org/officeDocument/2006/relationships/hyperlink" Target="https://echa.europa.eu/documents/10162/c02d54df-dc17-482d-af8d-011fe51abffc" TargetMode="External"/><Relationship Id="rId20" Type="http://schemas.openxmlformats.org/officeDocument/2006/relationships/hyperlink" Target="https://echa.europa.eu/web/guest/pbt/-/dislist/substance/external/100.037.737" TargetMode="External"/><Relationship Id="rId41" Type="http://schemas.openxmlformats.org/officeDocument/2006/relationships/hyperlink" Target="https://echa.europa.eu/web/guest/registry-of-svhc-intentions/-/dislist/substance/external/100.006.176" TargetMode="External"/><Relationship Id="rId54" Type="http://schemas.openxmlformats.org/officeDocument/2006/relationships/hyperlink" Target="https://echa.europa.eu/documents/10162/a8165a46-4fcf-840f-9939-2efbe8a53ae0" TargetMode="External"/><Relationship Id="rId1" Type="http://schemas.openxmlformats.org/officeDocument/2006/relationships/hyperlink" Target="https://echa.europa.eu/web/guest/information-on-chemicals/dossier-evaluation-status/-/dislist/substance/external/100.124.803" TargetMode="External"/><Relationship Id="rId6" Type="http://schemas.openxmlformats.org/officeDocument/2006/relationships/hyperlink" Target="https://echa.europa.eu/web/guest/information-on-chemicals/dossier-evaluation-status/-/dislist/substance/external/100.003.752" TargetMode="External"/><Relationship Id="rId15" Type="http://schemas.openxmlformats.org/officeDocument/2006/relationships/hyperlink" Target="https://echa.europa.eu/web/guest/ed-assessment/-/dislist/substance/external/100.037.737" TargetMode="External"/><Relationship Id="rId23" Type="http://schemas.openxmlformats.org/officeDocument/2006/relationships/hyperlink" Target="https://echa.europa.eu/web/guest/rmoa/-/dislist/substance/external/100.016.515" TargetMode="External"/><Relationship Id="rId28" Type="http://schemas.openxmlformats.org/officeDocument/2006/relationships/hyperlink" Target="https://echa.europa.eu/web/guest/rmoa/-/dislist/substance/external/100.006.176" TargetMode="External"/><Relationship Id="rId36" Type="http://schemas.openxmlformats.org/officeDocument/2006/relationships/hyperlink" Target="https://echa.europa.eu/web/guest/registry-of-svhc-intentions/-/dislist/substance/external/100.005.817" TargetMode="External"/><Relationship Id="rId49" Type="http://schemas.openxmlformats.org/officeDocument/2006/relationships/hyperlink" Target="https://echa.europa.eu/documents/10162/f282c367-a3fc-4330-99cb-b8d67a76f9a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echa.europa.eu/documents/10162/493c152b-bdcc-fb2c-37d1-0f41de94e12e" TargetMode="External"/><Relationship Id="rId13" Type="http://schemas.openxmlformats.org/officeDocument/2006/relationships/hyperlink" Target="https://echa.europa.eu/documents/10162/0dd163d4-56e5-3f3b-8a91-745ec9af2a9f" TargetMode="External"/><Relationship Id="rId3" Type="http://schemas.openxmlformats.org/officeDocument/2006/relationships/hyperlink" Target="https://echa.europa.eu/documents/10162/95ce8215-2a75-73cc-978b-fab926a6860c" TargetMode="External"/><Relationship Id="rId7" Type="http://schemas.openxmlformats.org/officeDocument/2006/relationships/hyperlink" Target="https://echa.europa.eu/documents/10162/b12913f3-f6bf-e208-4d63-6a2bcfe20677" TargetMode="External"/><Relationship Id="rId12" Type="http://schemas.openxmlformats.org/officeDocument/2006/relationships/hyperlink" Target="https://echa.europa.eu/documents/10162/88cd30db-d1ba-0794-f07d-608b6471b9e0" TargetMode="External"/><Relationship Id="rId2" Type="http://schemas.openxmlformats.org/officeDocument/2006/relationships/hyperlink" Target="https://echa.europa.eu/documents/10162/4192a1b7-aafd-55b8-7e9e-57ffc71deb36" TargetMode="External"/><Relationship Id="rId1" Type="http://schemas.openxmlformats.org/officeDocument/2006/relationships/hyperlink" Target="https://echa.europa.eu/documents/10162/16b5f17b-269a-d427-8b39-1fa0d3d55a45" TargetMode="External"/><Relationship Id="rId6" Type="http://schemas.openxmlformats.org/officeDocument/2006/relationships/hyperlink" Target="https://echa.europa.eu/documents/10162/fc432468-ef7e-0e54-2bef-fde80c703cd0" TargetMode="External"/><Relationship Id="rId11" Type="http://schemas.openxmlformats.org/officeDocument/2006/relationships/hyperlink" Target="https://echa.europa.eu/documents/10162/5d35b9ab-249d-7254-ec9e-f8249b4a6ee2" TargetMode="External"/><Relationship Id="rId5" Type="http://schemas.openxmlformats.org/officeDocument/2006/relationships/hyperlink" Target="https://echa.europa.eu/documents/10162/e7038b5d-9d39-d39d-1a54-6c9eb0a23baf" TargetMode="External"/><Relationship Id="rId15" Type="http://schemas.openxmlformats.org/officeDocument/2006/relationships/hyperlink" Target="https://echa.europa.eu/documents/10162/ba9930c8-ecd4-59a7-6f98-d46ddb73f9f9" TargetMode="External"/><Relationship Id="rId10" Type="http://schemas.openxmlformats.org/officeDocument/2006/relationships/hyperlink" Target="https://echa.europa.eu/documents/10162/305d5e1e-1b72-2465-8ffc-3c3d5f612ad2" TargetMode="External"/><Relationship Id="rId4" Type="http://schemas.openxmlformats.org/officeDocument/2006/relationships/hyperlink" Target="https://echa.europa.eu/documents/10162/02df8dcd-f45c-b8db-6c22-a699b3c10d5c" TargetMode="External"/><Relationship Id="rId9" Type="http://schemas.openxmlformats.org/officeDocument/2006/relationships/hyperlink" Target="https://echa.europa.eu/documents/10162/8f06c9a7-798e-6945-b037-9290863f1e0d" TargetMode="External"/><Relationship Id="rId14" Type="http://schemas.openxmlformats.org/officeDocument/2006/relationships/hyperlink" Target="https://echa.europa.eu/documents/10162/e55006c7-b26d-fd84-5f55-8bb21f75f756"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cha.europa.eu/registration-dossier/-/registered-dossier/5299" TargetMode="External"/><Relationship Id="rId3" Type="http://schemas.openxmlformats.org/officeDocument/2006/relationships/hyperlink" Target="https://echa.europa.eu/registration-dossier/-/registered-dossier/2679" TargetMode="External"/><Relationship Id="rId7" Type="http://schemas.openxmlformats.org/officeDocument/2006/relationships/hyperlink" Target="https://echa.europa.eu/registration-dossier/-/registered-dossier/8036" TargetMode="External"/><Relationship Id="rId12" Type="http://schemas.openxmlformats.org/officeDocument/2006/relationships/hyperlink" Target="https://echa.europa.eu/registration-dossier/-/registered-dossier/6057" TargetMode="External"/><Relationship Id="rId2" Type="http://schemas.openxmlformats.org/officeDocument/2006/relationships/hyperlink" Target="https://echa.europa.eu/registration-dossier/-/registered-dossier/24637" TargetMode="External"/><Relationship Id="rId1" Type="http://schemas.openxmlformats.org/officeDocument/2006/relationships/hyperlink" Target="https://echa.europa.eu/registration-dossier/-/registered-dossier/25546" TargetMode="External"/><Relationship Id="rId6" Type="http://schemas.openxmlformats.org/officeDocument/2006/relationships/hyperlink" Target="https://echa.europa.eu/registration-dossier/-/registered-dossier/15839" TargetMode="External"/><Relationship Id="rId11" Type="http://schemas.openxmlformats.org/officeDocument/2006/relationships/hyperlink" Target="https://echa.europa.eu/registration-dossier/-/registered-dossier/15192" TargetMode="External"/><Relationship Id="rId5" Type="http://schemas.openxmlformats.org/officeDocument/2006/relationships/hyperlink" Target="https://echa.europa.eu/registration-dossier/-/registered-dossier/14308" TargetMode="External"/><Relationship Id="rId10" Type="http://schemas.openxmlformats.org/officeDocument/2006/relationships/hyperlink" Target="https://echa.europa.eu/registration-dossier/-/registered-dossier/15453" TargetMode="External"/><Relationship Id="rId4" Type="http://schemas.openxmlformats.org/officeDocument/2006/relationships/hyperlink" Target="https://echa.europa.eu/registration-dossier/-/registered-dossier/4729" TargetMode="External"/><Relationship Id="rId9" Type="http://schemas.openxmlformats.org/officeDocument/2006/relationships/hyperlink" Target="https://echa.europa.eu/registration-dossier/-/registered-dossier/52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FB77D-7F8E-422E-A0EC-71A63F049844}">
  <dimension ref="A1:Q76"/>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1" max="2" width="8.7265625" customWidth="1"/>
    <col min="3" max="3" width="7.81640625" hidden="1" customWidth="1"/>
    <col min="4" max="4" width="8.7265625" hidden="1" customWidth="1"/>
    <col min="7" max="7" width="24.453125" customWidth="1"/>
    <col min="10" max="17" width="14.54296875" customWidth="1"/>
  </cols>
  <sheetData>
    <row r="1" spans="1:17" ht="28" customHeight="1" thickBot="1" x14ac:dyDescent="0.55000000000000004">
      <c r="C1" s="1"/>
      <c r="D1" s="2"/>
      <c r="E1" s="1" t="s">
        <v>971</v>
      </c>
      <c r="F1" s="2"/>
      <c r="G1" s="2"/>
      <c r="H1" s="150" t="s">
        <v>850</v>
      </c>
      <c r="I1" s="151"/>
      <c r="J1" s="145" t="str">
        <f>'Table 4'!AQ1</f>
        <v>Restriction Intentions (Table 4)</v>
      </c>
      <c r="K1" s="146"/>
      <c r="L1" s="146"/>
      <c r="M1" s="147"/>
      <c r="N1" s="129" t="str">
        <f>'Table 5'!AS1</f>
        <v>SVHC Intentions (Table 5)</v>
      </c>
      <c r="O1" s="130" t="str">
        <f>'Table 7'!AY1</f>
        <v>CLH (Table 7)</v>
      </c>
      <c r="P1" s="148" t="str">
        <f>'Table 9'!AB1</f>
        <v>OELs under CAD/CMD (Table 9)</v>
      </c>
      <c r="Q1" s="149"/>
    </row>
    <row r="2" spans="1:17" ht="52.5" thickBot="1" x14ac:dyDescent="0.3">
      <c r="B2" s="41" t="s">
        <v>34</v>
      </c>
      <c r="C2" s="3" t="str">
        <f>'Table 1'!B3</f>
        <v>Duplicate?</v>
      </c>
      <c r="D2" s="3" t="str">
        <f>'Table 1'!C3</f>
        <v>List</v>
      </c>
      <c r="E2" s="3" t="str">
        <f>'Table 1'!D3</f>
        <v>Substance Group</v>
      </c>
      <c r="F2" s="3" t="str">
        <f>'Table 1'!E3</f>
        <v>Category</v>
      </c>
      <c r="G2" s="3" t="str">
        <f>'Table 1'!F3</f>
        <v>Substance name</v>
      </c>
      <c r="H2" s="3" t="str">
        <f>'Table 1'!G3</f>
        <v>CASNo.</v>
      </c>
      <c r="I2" s="18" t="str">
        <f>'Table 1'!H3</f>
        <v>EC NUMBER</v>
      </c>
      <c r="J2" s="125" t="str">
        <f>'Table 4'!AQ2</f>
        <v>Start of Call for Evidence public consultation</v>
      </c>
      <c r="K2" s="126" t="str">
        <f>'Table 4'!AR2</f>
        <v>Start of second Call for Evidence public consultation</v>
      </c>
      <c r="L2" s="126" t="str">
        <f>'Table 4'!AS2</f>
        <v>Start of Annex XV report public consultation</v>
      </c>
      <c r="M2" s="127" t="str">
        <f>'Table 4'!AT2</f>
        <v>Start of SEAC draft opinion public consultation</v>
      </c>
      <c r="N2" s="128" t="str">
        <f>'Table 5'!AS2</f>
        <v>Start of public consultation</v>
      </c>
      <c r="O2" s="131" t="str">
        <f>'Table 7'!AY2</f>
        <v>Start of consultation</v>
      </c>
      <c r="P2" s="125" t="str">
        <f>'Table 9'!AB2</f>
        <v>Date start call for evidence</v>
      </c>
      <c r="Q2" s="127" t="str">
        <f>'Table 9'!AC2</f>
        <v>Public consultation on OEL scientific report start</v>
      </c>
    </row>
    <row r="3" spans="1:17" ht="13" x14ac:dyDescent="0.3">
      <c r="B3" s="20">
        <f t="shared" ref="B3:B22" ca="1" si="0">IF(COUNTIF(J3:Q3,"")&lt;COUNTA(J3:Q3),1,0)</f>
        <v>1</v>
      </c>
      <c r="C3" s="5">
        <f>'Table 1'!B4</f>
        <v>0</v>
      </c>
      <c r="D3" s="5">
        <f>'Table 1'!C4</f>
        <v>1</v>
      </c>
      <c r="E3" s="5" t="str">
        <f>'Table 1'!D4</f>
        <v>Per/poly fluorinated substances</v>
      </c>
      <c r="F3" s="5" t="str">
        <f>'Table 1'!E4</f>
        <v>A</v>
      </c>
      <c r="G3" s="5" t="str">
        <f>'Table 1'!F4</f>
        <v xml:space="preserve">PFOA </v>
      </c>
      <c r="H3" s="12" t="str">
        <f>'Table 1'!G4</f>
        <v>335-67-1</v>
      </c>
      <c r="I3" s="119" t="str">
        <f>'Table 1'!H4</f>
        <v>206-397-9</v>
      </c>
      <c r="J3" s="122" t="str">
        <f ca="1">'Table 4'!AQ3</f>
        <v/>
      </c>
      <c r="K3" s="122" t="str">
        <f ca="1">'Table 4'!AR3</f>
        <v/>
      </c>
      <c r="L3" s="122" t="str">
        <f ca="1">'Table 4'!AS3</f>
        <v/>
      </c>
      <c r="M3" s="122" t="str">
        <f ca="1">'Table 4'!AT3</f>
        <v/>
      </c>
      <c r="N3" s="122" t="str">
        <f ca="1">'Table 5'!AS3</f>
        <v>Passed</v>
      </c>
      <c r="O3" s="122" t="str">
        <f ca="1">'Table 7'!AY3</f>
        <v>Passed</v>
      </c>
      <c r="P3" s="122" t="str">
        <f ca="1">'Table 9'!AB3</f>
        <v/>
      </c>
      <c r="Q3" s="122" t="str">
        <f ca="1">'Table 9'!AC3</f>
        <v/>
      </c>
    </row>
    <row r="4" spans="1:17" ht="13" x14ac:dyDescent="0.3">
      <c r="B4" s="20">
        <f t="shared" ca="1" si="0"/>
        <v>0</v>
      </c>
      <c r="C4" s="5">
        <f>'Table 1'!B5</f>
        <v>0</v>
      </c>
      <c r="D4" s="5">
        <f>'Table 1'!C5</f>
        <v>1</v>
      </c>
      <c r="E4" s="5" t="str">
        <f>'Table 1'!D5</f>
        <v>Per/poly fluorinated substances</v>
      </c>
      <c r="F4" s="5" t="str">
        <f>'Table 1'!E5</f>
        <v>A</v>
      </c>
      <c r="G4" s="5" t="str">
        <f>'Table 1'!F5</f>
        <v>PFOS</v>
      </c>
      <c r="H4" s="12" t="str">
        <f>'Table 1'!G5</f>
        <v>1763-23-1</v>
      </c>
      <c r="I4" s="119" t="str">
        <f>'Table 1'!H5</f>
        <v>217-179-8</v>
      </c>
      <c r="J4" s="122" t="str">
        <f ca="1">'Table 4'!AQ4</f>
        <v/>
      </c>
      <c r="K4" s="122" t="str">
        <f ca="1">'Table 4'!AR4</f>
        <v/>
      </c>
      <c r="L4" s="122" t="str">
        <f ca="1">'Table 4'!AS4</f>
        <v/>
      </c>
      <c r="M4" s="122" t="str">
        <f ca="1">'Table 4'!AT4</f>
        <v/>
      </c>
      <c r="N4" s="122" t="str">
        <f ca="1">'Table 5'!AS4</f>
        <v/>
      </c>
      <c r="O4" s="122" t="str">
        <f ca="1">'Table 7'!AY4</f>
        <v/>
      </c>
      <c r="P4" s="122" t="str">
        <f ca="1">'Table 9'!AB4</f>
        <v/>
      </c>
      <c r="Q4" s="122" t="str">
        <f ca="1">'Table 9'!AC4</f>
        <v/>
      </c>
    </row>
    <row r="5" spans="1:17" ht="13" x14ac:dyDescent="0.3">
      <c r="B5" s="20">
        <f t="shared" ca="1" si="0"/>
        <v>1</v>
      </c>
      <c r="C5" s="5">
        <f>'Table 1'!B6</f>
        <v>0</v>
      </c>
      <c r="D5" s="5">
        <f>'Table 1'!C6</f>
        <v>1</v>
      </c>
      <c r="E5" s="5" t="str">
        <f>'Table 1'!D6</f>
        <v>Per/poly fluorinated substances</v>
      </c>
      <c r="F5" s="5" t="str">
        <f>'Table 1'!E6</f>
        <v>A</v>
      </c>
      <c r="G5" s="5" t="str">
        <f>'Table 1'!F6</f>
        <v>PFNA</v>
      </c>
      <c r="H5" s="12" t="str">
        <f>'Table 1'!G6</f>
        <v>375-95-1</v>
      </c>
      <c r="I5" s="119" t="str">
        <f>'Table 1'!H6</f>
        <v>206-801-3</v>
      </c>
      <c r="J5" s="122" t="str">
        <f ca="1">'Table 4'!AQ5</f>
        <v>Passed</v>
      </c>
      <c r="K5" s="122" t="str">
        <f ca="1">'Table 4'!AR5</f>
        <v/>
      </c>
      <c r="L5" s="122" t="str">
        <f ca="1">'Table 4'!AS5</f>
        <v>Passed</v>
      </c>
      <c r="M5" s="122" t="str">
        <f ca="1">'Table 4'!AT5</f>
        <v>Passed</v>
      </c>
      <c r="N5" s="122" t="str">
        <f ca="1">'Table 5'!AS5</f>
        <v>Passed</v>
      </c>
      <c r="O5" s="122" t="str">
        <f ca="1">'Table 7'!AY5</f>
        <v>Passed</v>
      </c>
      <c r="P5" s="122" t="str">
        <f ca="1">'Table 9'!AB5</f>
        <v/>
      </c>
      <c r="Q5" s="122" t="str">
        <f ca="1">'Table 9'!AC5</f>
        <v/>
      </c>
    </row>
    <row r="6" spans="1:17" ht="13" x14ac:dyDescent="0.3">
      <c r="B6" s="20">
        <f t="shared" ca="1" si="0"/>
        <v>1</v>
      </c>
      <c r="C6" s="5">
        <f>'Table 1'!B7</f>
        <v>0</v>
      </c>
      <c r="D6" s="5">
        <f>'Table 1'!C7</f>
        <v>1</v>
      </c>
      <c r="E6" s="5" t="str">
        <f>'Table 1'!D7</f>
        <v>Per/poly fluorinated substances</v>
      </c>
      <c r="F6" s="5" t="str">
        <f>'Table 1'!E7</f>
        <v>A</v>
      </c>
      <c r="G6" s="5" t="str">
        <f>'Table 1'!F7</f>
        <v>PFDA</v>
      </c>
      <c r="H6" s="12" t="str">
        <f>'Table 1'!G7</f>
        <v>335-76-2</v>
      </c>
      <c r="I6" s="119" t="str">
        <f>'Table 1'!H7</f>
        <v>206-400-3</v>
      </c>
      <c r="J6" s="122" t="str">
        <f ca="1">'Table 4'!AQ6</f>
        <v>Passed</v>
      </c>
      <c r="K6" s="122" t="str">
        <f ca="1">'Table 4'!AR6</f>
        <v/>
      </c>
      <c r="L6" s="122" t="str">
        <f ca="1">'Table 4'!AS6</f>
        <v>Passed</v>
      </c>
      <c r="M6" s="122" t="str">
        <f ca="1">'Table 4'!AT6</f>
        <v>Passed</v>
      </c>
      <c r="N6" s="122" t="str">
        <f ca="1">'Table 5'!AS6</f>
        <v>Passed</v>
      </c>
      <c r="O6" s="122" t="str">
        <f ca="1">'Table 7'!AY6</f>
        <v>Passed</v>
      </c>
      <c r="P6" s="122" t="str">
        <f ca="1">'Table 9'!AB6</f>
        <v/>
      </c>
      <c r="Q6" s="122" t="str">
        <f ca="1">'Table 9'!AC6</f>
        <v/>
      </c>
    </row>
    <row r="7" spans="1:17" ht="13" x14ac:dyDescent="0.3">
      <c r="B7" s="20">
        <f t="shared" ca="1" si="0"/>
        <v>1</v>
      </c>
      <c r="C7" s="5">
        <f>'Table 1'!B8</f>
        <v>0</v>
      </c>
      <c r="D7" s="5">
        <f>'Table 1'!C8</f>
        <v>1</v>
      </c>
      <c r="E7" s="5" t="str">
        <f>'Table 1'!D8</f>
        <v>Per/poly fluorinated substances</v>
      </c>
      <c r="F7" s="5" t="str">
        <f>'Table 1'!E8</f>
        <v>A</v>
      </c>
      <c r="G7" s="5" t="str">
        <f>'Table 1'!F8</f>
        <v>PFU(n)DA</v>
      </c>
      <c r="H7" s="12" t="str">
        <f>'Table 1'!G8</f>
        <v>2058-94-8</v>
      </c>
      <c r="I7" s="119" t="str">
        <f>'Table 1'!H8</f>
        <v>218-165-4</v>
      </c>
      <c r="J7" s="122" t="str">
        <f ca="1">'Table 4'!AQ7</f>
        <v>Passed</v>
      </c>
      <c r="K7" s="122" t="str">
        <f ca="1">'Table 4'!AR7</f>
        <v/>
      </c>
      <c r="L7" s="122" t="str">
        <f ca="1">'Table 4'!AS7</f>
        <v>Passed</v>
      </c>
      <c r="M7" s="122" t="str">
        <f ca="1">'Table 4'!AT7</f>
        <v>Passed</v>
      </c>
      <c r="N7" s="122" t="str">
        <f ca="1">'Table 5'!AS7</f>
        <v>Passed</v>
      </c>
      <c r="O7" s="122" t="str">
        <f ca="1">'Table 7'!AY7</f>
        <v/>
      </c>
      <c r="P7" s="122" t="str">
        <f ca="1">'Table 9'!AB7</f>
        <v/>
      </c>
      <c r="Q7" s="122" t="str">
        <f ca="1">'Table 9'!AC7</f>
        <v/>
      </c>
    </row>
    <row r="8" spans="1:17" ht="13" x14ac:dyDescent="0.3">
      <c r="B8" s="20">
        <f t="shared" ca="1" si="0"/>
        <v>1</v>
      </c>
      <c r="C8" s="5">
        <f>'Table 1'!B9</f>
        <v>0</v>
      </c>
      <c r="D8" s="5">
        <f>'Table 1'!C9</f>
        <v>1</v>
      </c>
      <c r="E8" s="5" t="str">
        <f>'Table 1'!D9</f>
        <v>Per/poly fluorinated substances</v>
      </c>
      <c r="F8" s="5" t="str">
        <f>'Table 1'!E9</f>
        <v>A</v>
      </c>
      <c r="G8" s="5" t="str">
        <f>'Table 1'!F9</f>
        <v>PFDoDA</v>
      </c>
      <c r="H8" s="12" t="str">
        <f>'Table 1'!G9</f>
        <v>307-55-1</v>
      </c>
      <c r="I8" s="119" t="str">
        <f>'Table 1'!H9</f>
        <v>206-203-2</v>
      </c>
      <c r="J8" s="122" t="str">
        <f ca="1">'Table 4'!AQ8</f>
        <v>Passed</v>
      </c>
      <c r="K8" s="122" t="str">
        <f ca="1">'Table 4'!AR8</f>
        <v/>
      </c>
      <c r="L8" s="122" t="str">
        <f ca="1">'Table 4'!AS8</f>
        <v>Passed</v>
      </c>
      <c r="M8" s="122" t="str">
        <f ca="1">'Table 4'!AT8</f>
        <v>Passed</v>
      </c>
      <c r="N8" s="122" t="str">
        <f ca="1">'Table 5'!AS8</f>
        <v>Passed</v>
      </c>
      <c r="O8" s="122" t="str">
        <f ca="1">'Table 7'!AY8</f>
        <v/>
      </c>
      <c r="P8" s="122" t="str">
        <f ca="1">'Table 9'!AB8</f>
        <v/>
      </c>
      <c r="Q8" s="122" t="str">
        <f ca="1">'Table 9'!AC8</f>
        <v/>
      </c>
    </row>
    <row r="9" spans="1:17" ht="13" x14ac:dyDescent="0.3">
      <c r="B9" s="20">
        <f t="shared" ca="1" si="0"/>
        <v>1</v>
      </c>
      <c r="C9" s="5">
        <f>'Table 1'!B10</f>
        <v>0</v>
      </c>
      <c r="D9" s="5">
        <f>'Table 1'!C10</f>
        <v>1</v>
      </c>
      <c r="E9" s="5" t="str">
        <f>'Table 1'!D10</f>
        <v>Per/poly fluorinated substances</v>
      </c>
      <c r="F9" s="5" t="str">
        <f>'Table 1'!E10</f>
        <v>A</v>
      </c>
      <c r="G9" s="5" t="str">
        <f>'Table 1'!F10</f>
        <v>PFTrDA</v>
      </c>
      <c r="H9" s="12" t="str">
        <f>'Table 1'!G10</f>
        <v>72629-94-8</v>
      </c>
      <c r="I9" s="119" t="str">
        <f>'Table 1'!H10</f>
        <v>276-745-2</v>
      </c>
      <c r="J9" s="122" t="str">
        <f ca="1">'Table 4'!AQ9</f>
        <v>Passed</v>
      </c>
      <c r="K9" s="122" t="str">
        <f ca="1">'Table 4'!AR9</f>
        <v/>
      </c>
      <c r="L9" s="122" t="str">
        <f ca="1">'Table 4'!AS9</f>
        <v>Passed</v>
      </c>
      <c r="M9" s="122" t="str">
        <f ca="1">'Table 4'!AT9</f>
        <v>Passed</v>
      </c>
      <c r="N9" s="122" t="str">
        <f ca="1">'Table 5'!AS9</f>
        <v>Passed</v>
      </c>
      <c r="O9" s="122" t="str">
        <f ca="1">'Table 7'!AY9</f>
        <v/>
      </c>
      <c r="P9" s="122" t="str">
        <f ca="1">'Table 9'!AB9</f>
        <v/>
      </c>
      <c r="Q9" s="122" t="str">
        <f ca="1">'Table 9'!AC9</f>
        <v/>
      </c>
    </row>
    <row r="10" spans="1:17" ht="13" x14ac:dyDescent="0.3">
      <c r="B10" s="20">
        <f t="shared" ca="1" si="0"/>
        <v>1</v>
      </c>
      <c r="C10" s="5">
        <f>'Table 1'!B11</f>
        <v>0</v>
      </c>
      <c r="D10" s="5">
        <f>'Table 1'!C11</f>
        <v>1</v>
      </c>
      <c r="E10" s="5" t="str">
        <f>'Table 1'!D11</f>
        <v>Per/poly fluorinated substances</v>
      </c>
      <c r="F10" s="5" t="str">
        <f>'Table 1'!E11</f>
        <v>A</v>
      </c>
      <c r="G10" s="5" t="str">
        <f>'Table 1'!F11</f>
        <v>PFTeDA</v>
      </c>
      <c r="H10" s="12" t="str">
        <f>'Table 1'!G11</f>
        <v>376-06-7</v>
      </c>
      <c r="I10" s="119" t="str">
        <f>'Table 1'!H11</f>
        <v>206-803-4</v>
      </c>
      <c r="J10" s="122" t="str">
        <f ca="1">'Table 4'!AQ10</f>
        <v>Passed</v>
      </c>
      <c r="K10" s="122" t="str">
        <f ca="1">'Table 4'!AR10</f>
        <v/>
      </c>
      <c r="L10" s="122" t="str">
        <f ca="1">'Table 4'!AS10</f>
        <v>Passed</v>
      </c>
      <c r="M10" s="122" t="str">
        <f ca="1">'Table 4'!AT10</f>
        <v>Passed</v>
      </c>
      <c r="N10" s="122" t="str">
        <f ca="1">'Table 5'!AS10</f>
        <v>Passed</v>
      </c>
      <c r="O10" s="122" t="str">
        <f ca="1">'Table 7'!AY10</f>
        <v/>
      </c>
      <c r="P10" s="122" t="str">
        <f ca="1">'Table 9'!AB10</f>
        <v/>
      </c>
      <c r="Q10" s="122" t="str">
        <f ca="1">'Table 9'!AC10</f>
        <v/>
      </c>
    </row>
    <row r="11" spans="1:17" ht="13" x14ac:dyDescent="0.3">
      <c r="A11" s="44" t="s">
        <v>852</v>
      </c>
      <c r="B11" s="20">
        <f t="shared" ca="1" si="0"/>
        <v>1</v>
      </c>
      <c r="C11" s="5">
        <f>'Table 1'!B12</f>
        <v>0</v>
      </c>
      <c r="D11" s="5">
        <f>'Table 1'!C12</f>
        <v>1</v>
      </c>
      <c r="E11" s="5" t="str">
        <f>'Table 1'!D12</f>
        <v>Per/poly fluorinated substances</v>
      </c>
      <c r="F11" s="5" t="str">
        <f>'Table 1'!E12</f>
        <v>A</v>
      </c>
      <c r="G11" s="5" t="str">
        <f>'Table 1'!F12</f>
        <v>PFHxS</v>
      </c>
      <c r="H11" s="12" t="str">
        <f>'Table 1'!G12</f>
        <v>355-46-4</v>
      </c>
      <c r="I11" s="119" t="str">
        <f>'Table 1'!H12</f>
        <v>206-587-1</v>
      </c>
      <c r="J11" s="122" t="str">
        <f ca="1">'Table 4'!AQ11</f>
        <v>Passed</v>
      </c>
      <c r="K11" s="122" t="str">
        <f ca="1">'Table 4'!AR11</f>
        <v/>
      </c>
      <c r="L11" s="122" t="str">
        <f ca="1">'Table 4'!AS11</f>
        <v>Passed</v>
      </c>
      <c r="M11" s="122" t="str">
        <f ca="1">'Table 4'!AT11</f>
        <v/>
      </c>
      <c r="N11" s="122" t="str">
        <f ca="1">'Table 5'!AS11</f>
        <v/>
      </c>
      <c r="O11" s="122" t="str">
        <f ca="1">'Table 7'!AY11</f>
        <v/>
      </c>
      <c r="P11" s="122" t="str">
        <f ca="1">'Table 9'!AB11</f>
        <v/>
      </c>
      <c r="Q11" s="122" t="str">
        <f ca="1">'Table 9'!AC11</f>
        <v/>
      </c>
    </row>
    <row r="12" spans="1:17" ht="13" x14ac:dyDescent="0.3">
      <c r="B12" s="20">
        <f t="shared" ca="1" si="0"/>
        <v>0</v>
      </c>
      <c r="C12" s="5">
        <f>'Table 1'!B13</f>
        <v>0</v>
      </c>
      <c r="D12" s="5">
        <f>'Table 1'!C13</f>
        <v>1</v>
      </c>
      <c r="E12" s="5" t="str">
        <f>'Table 1'!D13</f>
        <v>Per/poly fluorinated substances</v>
      </c>
      <c r="F12" s="5" t="str">
        <f>'Table 1'!E13</f>
        <v>A</v>
      </c>
      <c r="G12" s="5" t="str">
        <f>'Table 1'!F13</f>
        <v>FOSA,PFOSA</v>
      </c>
      <c r="H12" s="12" t="str">
        <f>'Table 1'!G13</f>
        <v>754-91-6</v>
      </c>
      <c r="I12" s="119" t="str">
        <f>'Table 1'!H13</f>
        <v>212-046-0</v>
      </c>
      <c r="J12" s="122" t="str">
        <f ca="1">'Table 4'!AQ12</f>
        <v/>
      </c>
      <c r="K12" s="122" t="str">
        <f ca="1">'Table 4'!AR12</f>
        <v/>
      </c>
      <c r="L12" s="122" t="str">
        <f ca="1">'Table 4'!AS12</f>
        <v/>
      </c>
      <c r="M12" s="122" t="str">
        <f ca="1">'Table 4'!AT12</f>
        <v/>
      </c>
      <c r="N12" s="122" t="str">
        <f ca="1">'Table 5'!AS12</f>
        <v/>
      </c>
      <c r="O12" s="122" t="str">
        <f ca="1">'Table 7'!AY12</f>
        <v/>
      </c>
      <c r="P12" s="122" t="str">
        <f ca="1">'Table 9'!AB12</f>
        <v/>
      </c>
      <c r="Q12" s="122" t="str">
        <f ca="1">'Table 9'!AC12</f>
        <v/>
      </c>
    </row>
    <row r="13" spans="1:17" ht="13" x14ac:dyDescent="0.3">
      <c r="B13" s="20">
        <f t="shared" ca="1" si="0"/>
        <v>0</v>
      </c>
      <c r="C13" s="5">
        <f>'Table 1'!B14</f>
        <v>0</v>
      </c>
      <c r="D13" s="5">
        <f>'Table 1'!C14</f>
        <v>1</v>
      </c>
      <c r="E13" s="5" t="str">
        <f>'Table 1'!D14</f>
        <v>Per/poly fluorinated substances</v>
      </c>
      <c r="F13" s="5" t="str">
        <f>'Table 1'!E14</f>
        <v>A</v>
      </c>
      <c r="G13" s="5" t="str">
        <f>'Table 1'!F14</f>
        <v>n-MeFOSA</v>
      </c>
      <c r="H13" s="12" t="str">
        <f>'Table 1'!G14</f>
        <v>31506-32-8</v>
      </c>
      <c r="I13" s="119" t="str">
        <f>'Table 1'!H14</f>
        <v>250-665-8</v>
      </c>
      <c r="J13" s="122" t="str">
        <f ca="1">'Table 4'!AQ13</f>
        <v/>
      </c>
      <c r="K13" s="122" t="str">
        <f ca="1">'Table 4'!AR13</f>
        <v/>
      </c>
      <c r="L13" s="122" t="str">
        <f ca="1">'Table 4'!AS13</f>
        <v/>
      </c>
      <c r="M13" s="122" t="str">
        <f ca="1">'Table 4'!AT13</f>
        <v/>
      </c>
      <c r="N13" s="122" t="str">
        <f ca="1">'Table 5'!AS13</f>
        <v/>
      </c>
      <c r="O13" s="122" t="str">
        <f ca="1">'Table 7'!AY13</f>
        <v/>
      </c>
      <c r="P13" s="122" t="str">
        <f ca="1">'Table 9'!AB13</f>
        <v/>
      </c>
      <c r="Q13" s="122" t="str">
        <f ca="1">'Table 9'!AC13</f>
        <v/>
      </c>
    </row>
    <row r="14" spans="1:17" ht="13" x14ac:dyDescent="0.3">
      <c r="B14" s="20">
        <f t="shared" ca="1" si="0"/>
        <v>0</v>
      </c>
      <c r="C14" s="5">
        <f>'Table 1'!B15</f>
        <v>0</v>
      </c>
      <c r="D14" s="5">
        <f>'Table 1'!C15</f>
        <v>1</v>
      </c>
      <c r="E14" s="5" t="str">
        <f>'Table 1'!D15</f>
        <v>Per/poly fluorinated substances</v>
      </c>
      <c r="F14" s="5" t="str">
        <f>'Table 1'!E15</f>
        <v>A</v>
      </c>
      <c r="G14" s="5" t="str">
        <f>'Table 1'!F15</f>
        <v>N-Et-FOSAA, Et-PFOSA-AcOH, Et-FOSAA</v>
      </c>
      <c r="H14" s="12" t="str">
        <f>'Table 1'!G15</f>
        <v>2991-50-6</v>
      </c>
      <c r="I14" s="119" t="str">
        <f>'Table 1'!H15</f>
        <v>221-061-1</v>
      </c>
      <c r="J14" s="122" t="str">
        <f ca="1">'Table 4'!AQ14</f>
        <v/>
      </c>
      <c r="K14" s="122" t="str">
        <f ca="1">'Table 4'!AR14</f>
        <v/>
      </c>
      <c r="L14" s="122" t="str">
        <f ca="1">'Table 4'!AS14</f>
        <v/>
      </c>
      <c r="M14" s="122" t="str">
        <f ca="1">'Table 4'!AT14</f>
        <v/>
      </c>
      <c r="N14" s="122" t="str">
        <f ca="1">'Table 5'!AS14</f>
        <v/>
      </c>
      <c r="O14" s="122" t="str">
        <f ca="1">'Table 7'!AY14</f>
        <v/>
      </c>
      <c r="P14" s="122" t="str">
        <f ca="1">'Table 9'!AB14</f>
        <v/>
      </c>
      <c r="Q14" s="122" t="str">
        <f ca="1">'Table 9'!AC14</f>
        <v/>
      </c>
    </row>
    <row r="15" spans="1:17" ht="13" x14ac:dyDescent="0.3">
      <c r="B15" s="20">
        <f t="shared" ca="1" si="0"/>
        <v>0</v>
      </c>
      <c r="C15" s="5">
        <f>'Table 1'!B16</f>
        <v>0</v>
      </c>
      <c r="D15" s="5">
        <f>'Table 1'!C16</f>
        <v>1</v>
      </c>
      <c r="E15" s="5" t="str">
        <f>'Table 1'!D16</f>
        <v>Per/poly fluorinated substances</v>
      </c>
      <c r="F15" s="5" t="str">
        <f>'Table 1'!E16</f>
        <v>A</v>
      </c>
      <c r="G15" s="5" t="str">
        <f>'Table 1'!F16</f>
        <v>N-EtFOSA, SULFLURAMID</v>
      </c>
      <c r="H15" s="12" t="str">
        <f>'Table 1'!G16</f>
        <v>4151-50-2</v>
      </c>
      <c r="I15" s="119" t="str">
        <f>'Table 1'!H16</f>
        <v>223-980-3</v>
      </c>
      <c r="J15" s="122" t="str">
        <f ca="1">'Table 4'!AQ15</f>
        <v/>
      </c>
      <c r="K15" s="122" t="str">
        <f ca="1">'Table 4'!AR15</f>
        <v/>
      </c>
      <c r="L15" s="122" t="str">
        <f ca="1">'Table 4'!AS15</f>
        <v/>
      </c>
      <c r="M15" s="122" t="str">
        <f ca="1">'Table 4'!AT15</f>
        <v/>
      </c>
      <c r="N15" s="122" t="str">
        <f ca="1">'Table 5'!AS15</f>
        <v/>
      </c>
      <c r="O15" s="122" t="str">
        <f ca="1">'Table 7'!AY15</f>
        <v/>
      </c>
      <c r="P15" s="122" t="str">
        <f ca="1">'Table 9'!AB15</f>
        <v/>
      </c>
      <c r="Q15" s="122" t="str">
        <f ca="1">'Table 9'!AC15</f>
        <v/>
      </c>
    </row>
    <row r="16" spans="1:17" ht="13" x14ac:dyDescent="0.3">
      <c r="B16" s="20">
        <f t="shared" ca="1" si="0"/>
        <v>0</v>
      </c>
      <c r="C16" s="5">
        <f>'Table 1'!B17</f>
        <v>0</v>
      </c>
      <c r="D16" s="5">
        <f>'Table 1'!C17</f>
        <v>1</v>
      </c>
      <c r="E16" s="5" t="str">
        <f>'Table 1'!D17</f>
        <v>Per/poly fluorinated substances</v>
      </c>
      <c r="F16" s="5" t="str">
        <f>'Table 1'!E17</f>
        <v>A</v>
      </c>
      <c r="G16" s="5" t="str">
        <f>'Table 1'!F17</f>
        <v>N-EtFOSE</v>
      </c>
      <c r="H16" s="12" t="str">
        <f>'Table 1'!G17</f>
        <v>1691-99-2</v>
      </c>
      <c r="I16" s="119" t="str">
        <f>'Table 1'!H17</f>
        <v>216-887-4</v>
      </c>
      <c r="J16" s="122" t="str">
        <f ca="1">'Table 4'!AQ16</f>
        <v/>
      </c>
      <c r="K16" s="122" t="str">
        <f ca="1">'Table 4'!AR16</f>
        <v/>
      </c>
      <c r="L16" s="122" t="str">
        <f ca="1">'Table 4'!AS16</f>
        <v/>
      </c>
      <c r="M16" s="122" t="str">
        <f ca="1">'Table 4'!AT16</f>
        <v/>
      </c>
      <c r="N16" s="122" t="str">
        <f ca="1">'Table 5'!AS16</f>
        <v/>
      </c>
      <c r="O16" s="122" t="str">
        <f ca="1">'Table 7'!AY16</f>
        <v/>
      </c>
      <c r="P16" s="122" t="str">
        <f ca="1">'Table 9'!AB16</f>
        <v/>
      </c>
      <c r="Q16" s="122" t="str">
        <f ca="1">'Table 9'!AC16</f>
        <v/>
      </c>
    </row>
    <row r="17" spans="1:17" ht="13" x14ac:dyDescent="0.3">
      <c r="B17" s="20">
        <f t="shared" ca="1" si="0"/>
        <v>0</v>
      </c>
      <c r="C17" s="5">
        <f>'Table 1'!B18</f>
        <v>0</v>
      </c>
      <c r="D17" s="5">
        <f>'Table 1'!C18</f>
        <v>1</v>
      </c>
      <c r="E17" s="5" t="str">
        <f>'Table 1'!D18</f>
        <v>Per/poly fluorinated substances</v>
      </c>
      <c r="F17" s="5" t="str">
        <f>'Table 1'!E18</f>
        <v>A</v>
      </c>
      <c r="G17" s="5" t="str">
        <f>'Table 1'!F18</f>
        <v>N-MeFOSE</v>
      </c>
      <c r="H17" s="12" t="str">
        <f>'Table 1'!G18</f>
        <v>24448-09-7</v>
      </c>
      <c r="I17" s="119" t="str">
        <f>'Table 1'!H18</f>
        <v>246-262-1</v>
      </c>
      <c r="J17" s="122" t="str">
        <f ca="1">'Table 4'!AQ17</f>
        <v/>
      </c>
      <c r="K17" s="122" t="str">
        <f ca="1">'Table 4'!AR17</f>
        <v/>
      </c>
      <c r="L17" s="122" t="str">
        <f ca="1">'Table 4'!AS17</f>
        <v/>
      </c>
      <c r="M17" s="122" t="str">
        <f ca="1">'Table 4'!AT17</f>
        <v/>
      </c>
      <c r="N17" s="122" t="str">
        <f ca="1">'Table 5'!AS17</f>
        <v/>
      </c>
      <c r="O17" s="122" t="str">
        <f ca="1">'Table 7'!AY17</f>
        <v/>
      </c>
      <c r="P17" s="122" t="str">
        <f ca="1">'Table 9'!AB17</f>
        <v/>
      </c>
      <c r="Q17" s="122" t="str">
        <f ca="1">'Table 9'!AC17</f>
        <v/>
      </c>
    </row>
    <row r="18" spans="1:17" ht="13" x14ac:dyDescent="0.3">
      <c r="B18" s="20">
        <f t="shared" ca="1" si="0"/>
        <v>0</v>
      </c>
      <c r="C18" s="5">
        <f>'Table 1'!B19</f>
        <v>0</v>
      </c>
      <c r="D18" s="5">
        <f>'Table 1'!C19</f>
        <v>1</v>
      </c>
      <c r="E18" s="5" t="str">
        <f>'Table 1'!D19</f>
        <v>Per/poly fluorinated substances</v>
      </c>
      <c r="F18" s="5" t="str">
        <f>'Table 1'!E19</f>
        <v>A</v>
      </c>
      <c r="G18" s="5" t="str">
        <f>'Table 1'!F19</f>
        <v>8:2 diPAP</v>
      </c>
      <c r="H18" s="12" t="str">
        <f>'Table 1'!G19</f>
        <v>678-41-1</v>
      </c>
      <c r="I18" s="119" t="str">
        <f>'Table 1'!H19</f>
        <v>211-649-6</v>
      </c>
      <c r="J18" s="122" t="str">
        <f ca="1">'Table 4'!AQ18</f>
        <v/>
      </c>
      <c r="K18" s="122" t="str">
        <f ca="1">'Table 4'!AR18</f>
        <v/>
      </c>
      <c r="L18" s="122" t="str">
        <f ca="1">'Table 4'!AS18</f>
        <v/>
      </c>
      <c r="M18" s="122" t="str">
        <f ca="1">'Table 4'!AT18</f>
        <v/>
      </c>
      <c r="N18" s="122" t="str">
        <f ca="1">'Table 5'!AS18</f>
        <v/>
      </c>
      <c r="O18" s="122" t="str">
        <f ca="1">'Table 7'!AY18</f>
        <v/>
      </c>
      <c r="P18" s="122" t="str">
        <f ca="1">'Table 9'!AB18</f>
        <v/>
      </c>
      <c r="Q18" s="122" t="str">
        <f ca="1">'Table 9'!AC18</f>
        <v/>
      </c>
    </row>
    <row r="19" spans="1:17" ht="13" x14ac:dyDescent="0.3">
      <c r="B19" s="20">
        <f t="shared" ca="1" si="0"/>
        <v>0</v>
      </c>
      <c r="C19" s="5">
        <f>'Table 1'!B20</f>
        <v>0</v>
      </c>
      <c r="D19" s="5">
        <f>'Table 1'!C20</f>
        <v>1</v>
      </c>
      <c r="E19" s="5" t="str">
        <f>'Table 1'!D20</f>
        <v>Per/poly fluorinated substances</v>
      </c>
      <c r="F19" s="5" t="str">
        <f>'Table 1'!E20</f>
        <v>A</v>
      </c>
      <c r="G19" s="5" t="str">
        <f>'Table 1'!F20</f>
        <v>6:2/8:2 diPAP</v>
      </c>
      <c r="H19" s="12" t="str">
        <f>'Table 1'!G20</f>
        <v>943913-15-3</v>
      </c>
      <c r="I19" s="119" t="str">
        <f>'Table 1'!H20</f>
        <v>-</v>
      </c>
      <c r="J19" s="122" t="str">
        <f ca="1">'Table 4'!AQ19</f>
        <v/>
      </c>
      <c r="K19" s="122" t="str">
        <f ca="1">'Table 4'!AR19</f>
        <v/>
      </c>
      <c r="L19" s="122" t="str">
        <f ca="1">'Table 4'!AS19</f>
        <v/>
      </c>
      <c r="M19" s="122" t="str">
        <f ca="1">'Table 4'!AT19</f>
        <v/>
      </c>
      <c r="N19" s="122" t="str">
        <f ca="1">'Table 5'!AS19</f>
        <v/>
      </c>
      <c r="O19" s="122" t="str">
        <f ca="1">'Table 7'!AY19</f>
        <v/>
      </c>
      <c r="P19" s="122" t="str">
        <f ca="1">'Table 9'!AB19</f>
        <v/>
      </c>
      <c r="Q19" s="122" t="str">
        <f ca="1">'Table 9'!AC19</f>
        <v/>
      </c>
    </row>
    <row r="20" spans="1:17" ht="13" x14ac:dyDescent="0.3">
      <c r="B20" s="20">
        <f t="shared" ca="1" si="0"/>
        <v>0</v>
      </c>
      <c r="C20" s="5">
        <f>'Table 1'!B21</f>
        <v>0</v>
      </c>
      <c r="D20" s="5">
        <f>'Table 1'!C21</f>
        <v>1</v>
      </c>
      <c r="E20" s="5" t="str">
        <f>'Table 1'!D21</f>
        <v>Per/poly fluorinated substances</v>
      </c>
      <c r="F20" s="5" t="str">
        <f>'Table 1'!E21</f>
        <v>A</v>
      </c>
      <c r="G20" s="5" t="str">
        <f>'Table 1'!F21</f>
        <v>8:2 monoPAP</v>
      </c>
      <c r="H20" s="12" t="str">
        <f>'Table 1'!G21</f>
        <v>57678-03-2</v>
      </c>
      <c r="I20" s="119" t="str">
        <f>'Table 1'!H21</f>
        <v>-</v>
      </c>
      <c r="J20" s="122" t="str">
        <f ca="1">'Table 4'!AQ20</f>
        <v/>
      </c>
      <c r="K20" s="122" t="str">
        <f ca="1">'Table 4'!AR20</f>
        <v/>
      </c>
      <c r="L20" s="122" t="str">
        <f ca="1">'Table 4'!AS20</f>
        <v/>
      </c>
      <c r="M20" s="122" t="str">
        <f ca="1">'Table 4'!AT20</f>
        <v/>
      </c>
      <c r="N20" s="122" t="str">
        <f ca="1">'Table 5'!AS20</f>
        <v/>
      </c>
      <c r="O20" s="122" t="str">
        <f ca="1">'Table 7'!AY20</f>
        <v/>
      </c>
      <c r="P20" s="122" t="str">
        <f ca="1">'Table 9'!AB20</f>
        <v/>
      </c>
      <c r="Q20" s="122" t="str">
        <f ca="1">'Table 9'!AC20</f>
        <v/>
      </c>
    </row>
    <row r="21" spans="1:17" ht="13" x14ac:dyDescent="0.3">
      <c r="A21" s="44" t="s">
        <v>852</v>
      </c>
      <c r="B21" s="20">
        <f t="shared" ca="1" si="0"/>
        <v>0</v>
      </c>
      <c r="C21" s="5">
        <f>'Table 1'!B22</f>
        <v>0</v>
      </c>
      <c r="D21" s="5">
        <f>'Table 1'!C22</f>
        <v>1</v>
      </c>
      <c r="E21" s="5" t="str">
        <f>'Table 1'!D22</f>
        <v>Per/poly fluorinated substances</v>
      </c>
      <c r="F21" s="5" t="str">
        <f>'Table 1'!E22</f>
        <v>B</v>
      </c>
      <c r="G21" s="5" t="str">
        <f>'Table 1'!F22</f>
        <v>ADONA</v>
      </c>
      <c r="H21" s="12" t="str">
        <f>'Table 1'!G22</f>
        <v>958445-44-8</v>
      </c>
      <c r="I21" s="119" t="str">
        <f>'Table 1'!H22</f>
        <v>-</v>
      </c>
      <c r="J21" s="122" t="str">
        <f ca="1">'Table 4'!AQ21</f>
        <v/>
      </c>
      <c r="K21" s="122" t="str">
        <f ca="1">'Table 4'!AR21</f>
        <v/>
      </c>
      <c r="L21" s="122" t="str">
        <f ca="1">'Table 4'!AS21</f>
        <v/>
      </c>
      <c r="M21" s="122" t="str">
        <f ca="1">'Table 4'!AT21</f>
        <v/>
      </c>
      <c r="N21" s="122" t="str">
        <f ca="1">'Table 5'!AS21</f>
        <v/>
      </c>
      <c r="O21" s="122" t="str">
        <f ca="1">'Table 7'!AY21</f>
        <v/>
      </c>
      <c r="P21" s="122" t="str">
        <f ca="1">'Table 9'!AB21</f>
        <v/>
      </c>
      <c r="Q21" s="122" t="str">
        <f ca="1">'Table 9'!AC21</f>
        <v/>
      </c>
    </row>
    <row r="22" spans="1:17" ht="13" x14ac:dyDescent="0.3">
      <c r="A22" s="45" t="s">
        <v>853</v>
      </c>
      <c r="B22" s="20">
        <f t="shared" ca="1" si="0"/>
        <v>0</v>
      </c>
      <c r="C22" s="5">
        <f>'Table 1'!B23</f>
        <v>0</v>
      </c>
      <c r="D22" s="5">
        <f>'Table 1'!C23</f>
        <v>1</v>
      </c>
      <c r="E22" s="5" t="str">
        <f>'Table 1'!D23</f>
        <v>Per/poly fluorinated substances</v>
      </c>
      <c r="F22" s="5" t="str">
        <f>'Table 1'!E23</f>
        <v>B</v>
      </c>
      <c r="G22" s="5" t="str">
        <f>'Table 1'!F23</f>
        <v>PFBA</v>
      </c>
      <c r="H22" s="12" t="str">
        <f>'Table 1'!G23</f>
        <v>375-22-4</v>
      </c>
      <c r="I22" s="119" t="str">
        <f>'Table 1'!H23</f>
        <v>206-786-3</v>
      </c>
      <c r="J22" s="122" t="str">
        <f ca="1">'Table 4'!AQ22</f>
        <v/>
      </c>
      <c r="K22" s="122" t="str">
        <f ca="1">'Table 4'!AR22</f>
        <v/>
      </c>
      <c r="L22" s="122" t="str">
        <f ca="1">'Table 4'!AS22</f>
        <v/>
      </c>
      <c r="M22" s="122" t="str">
        <f ca="1">'Table 4'!AT22</f>
        <v/>
      </c>
      <c r="N22" s="122" t="str">
        <f ca="1">'Table 5'!AS22</f>
        <v/>
      </c>
      <c r="O22" s="122" t="str">
        <f ca="1">'Table 7'!AY22</f>
        <v/>
      </c>
      <c r="P22" s="122" t="str">
        <f ca="1">'Table 9'!AB22</f>
        <v/>
      </c>
      <c r="Q22" s="122" t="str">
        <f ca="1">'Table 9'!AC22</f>
        <v/>
      </c>
    </row>
    <row r="23" spans="1:17" ht="13" x14ac:dyDescent="0.3">
      <c r="A23" s="45" t="s">
        <v>853</v>
      </c>
      <c r="B23" s="20">
        <f t="shared" ref="B23:B76" ca="1" si="1">IF(COUNTIF(J23:Q23,"")&lt;COUNTA(J23:Q23),1,0)</f>
        <v>0</v>
      </c>
      <c r="C23" s="5">
        <f>'Table 1'!B24</f>
        <v>0</v>
      </c>
      <c r="D23" s="5">
        <f>'Table 1'!C24</f>
        <v>1</v>
      </c>
      <c r="E23" s="5" t="str">
        <f>'Table 1'!D24</f>
        <v>Per/poly fluorinated substances</v>
      </c>
      <c r="F23" s="5" t="str">
        <f>'Table 1'!E24</f>
        <v>B</v>
      </c>
      <c r="G23" s="5" t="str">
        <f>'Table 1'!F24</f>
        <v>PFPeA</v>
      </c>
      <c r="H23" s="12" t="str">
        <f>'Table 1'!G24</f>
        <v>2706-90-3</v>
      </c>
      <c r="I23" s="119" t="str">
        <f>'Table 1'!H24</f>
        <v>220-300-7</v>
      </c>
      <c r="J23" s="122" t="str">
        <f ca="1">'Table 4'!AQ23</f>
        <v/>
      </c>
      <c r="K23" s="122" t="str">
        <f ca="1">'Table 4'!AR23</f>
        <v/>
      </c>
      <c r="L23" s="122" t="str">
        <f ca="1">'Table 4'!AS23</f>
        <v/>
      </c>
      <c r="M23" s="122" t="str">
        <f ca="1">'Table 4'!AT23</f>
        <v/>
      </c>
      <c r="N23" s="122" t="str">
        <f ca="1">'Table 5'!AS23</f>
        <v/>
      </c>
      <c r="O23" s="122" t="str">
        <f ca="1">'Table 7'!AY23</f>
        <v/>
      </c>
      <c r="P23" s="122" t="str">
        <f ca="1">'Table 9'!AB23</f>
        <v/>
      </c>
      <c r="Q23" s="122" t="str">
        <f ca="1">'Table 9'!AC23</f>
        <v/>
      </c>
    </row>
    <row r="24" spans="1:17" ht="13" x14ac:dyDescent="0.3">
      <c r="A24" s="44" t="s">
        <v>852</v>
      </c>
      <c r="B24" s="20">
        <f t="shared" ca="1" si="1"/>
        <v>0</v>
      </c>
      <c r="C24" s="5">
        <f>'Table 1'!B25</f>
        <v>0</v>
      </c>
      <c r="D24" s="5">
        <f>'Table 1'!C25</f>
        <v>1</v>
      </c>
      <c r="E24" s="5" t="str">
        <f>'Table 1'!D25</f>
        <v>Per/poly fluorinated substances</v>
      </c>
      <c r="F24" s="5" t="str">
        <f>'Table 1'!E25</f>
        <v>B</v>
      </c>
      <c r="G24" s="5" t="str">
        <f>'Table 1'!F25</f>
        <v>PFHxA</v>
      </c>
      <c r="H24" s="12" t="str">
        <f>'Table 1'!G25</f>
        <v>307-24-4</v>
      </c>
      <c r="I24" s="119" t="str">
        <f>'Table 1'!H25</f>
        <v>206-196-6</v>
      </c>
      <c r="J24" s="122" t="str">
        <f ca="1">'Table 4'!AQ24</f>
        <v/>
      </c>
      <c r="K24" s="122" t="str">
        <f ca="1">'Table 4'!AR24</f>
        <v/>
      </c>
      <c r="L24" s="122" t="str">
        <f ca="1">'Table 4'!AS24</f>
        <v/>
      </c>
      <c r="M24" s="122" t="str">
        <f ca="1">'Table 4'!AT24</f>
        <v/>
      </c>
      <c r="N24" s="122" t="str">
        <f ca="1">'Table 5'!AS24</f>
        <v/>
      </c>
      <c r="O24" s="122" t="str">
        <f ca="1">'Table 7'!AY24</f>
        <v/>
      </c>
      <c r="P24" s="122" t="str">
        <f ca="1">'Table 9'!AB24</f>
        <v/>
      </c>
      <c r="Q24" s="122" t="str">
        <f ca="1">'Table 9'!AC24</f>
        <v/>
      </c>
    </row>
    <row r="25" spans="1:17" ht="13" x14ac:dyDescent="0.3">
      <c r="A25" s="45" t="s">
        <v>853</v>
      </c>
      <c r="B25" s="20">
        <f t="shared" ca="1" si="1"/>
        <v>0</v>
      </c>
      <c r="C25" s="5">
        <f>'Table 1'!B26</f>
        <v>0</v>
      </c>
      <c r="D25" s="5">
        <f>'Table 1'!C26</f>
        <v>1</v>
      </c>
      <c r="E25" s="5" t="str">
        <f>'Table 1'!D26</f>
        <v>Per/poly fluorinated substances</v>
      </c>
      <c r="F25" s="5" t="str">
        <f>'Table 1'!E26</f>
        <v>B</v>
      </c>
      <c r="G25" s="5" t="str">
        <f>'Table 1'!F26</f>
        <v>PFHpA</v>
      </c>
      <c r="H25" s="12" t="str">
        <f>'Table 1'!G26</f>
        <v>375-85-9</v>
      </c>
      <c r="I25" s="119" t="str">
        <f>'Table 1'!H26</f>
        <v>206-798-9</v>
      </c>
      <c r="J25" s="122" t="str">
        <f ca="1">'Table 4'!AQ25</f>
        <v/>
      </c>
      <c r="K25" s="122" t="str">
        <f ca="1">'Table 4'!AR25</f>
        <v/>
      </c>
      <c r="L25" s="122" t="str">
        <f ca="1">'Table 4'!AS25</f>
        <v/>
      </c>
      <c r="M25" s="122" t="str">
        <f ca="1">'Table 4'!AT25</f>
        <v/>
      </c>
      <c r="N25" s="122" t="str">
        <f ca="1">'Table 5'!AS25</f>
        <v/>
      </c>
      <c r="O25" s="122" t="str">
        <f ca="1">'Table 7'!AY25</f>
        <v/>
      </c>
      <c r="P25" s="122" t="str">
        <f ca="1">'Table 9'!AB25</f>
        <v/>
      </c>
      <c r="Q25" s="122" t="str">
        <f ca="1">'Table 9'!AC25</f>
        <v/>
      </c>
    </row>
    <row r="26" spans="1:17" ht="13" x14ac:dyDescent="0.3">
      <c r="A26" s="45" t="s">
        <v>853</v>
      </c>
      <c r="B26" s="20">
        <f t="shared" ca="1" si="1"/>
        <v>1</v>
      </c>
      <c r="C26" s="5">
        <f>'Table 1'!B27</f>
        <v>0</v>
      </c>
      <c r="D26" s="5">
        <f>'Table 1'!C27</f>
        <v>1</v>
      </c>
      <c r="E26" s="5" t="str">
        <f>'Table 1'!D27</f>
        <v>Per/poly fluorinated substances</v>
      </c>
      <c r="F26" s="5" t="str">
        <f>'Table 1'!E27</f>
        <v>B</v>
      </c>
      <c r="G26" s="5" t="str">
        <f>'Table 1'!F27</f>
        <v>PFBS</v>
      </c>
      <c r="H26" s="12" t="str">
        <f>'Table 1'!G27</f>
        <v>375-73-5</v>
      </c>
      <c r="I26" s="119" t="str">
        <f>'Table 1'!H27</f>
        <v>206-793-1</v>
      </c>
      <c r="J26" s="122" t="str">
        <f ca="1">'Table 4'!AQ26</f>
        <v/>
      </c>
      <c r="K26" s="122" t="str">
        <f ca="1">'Table 4'!AR26</f>
        <v/>
      </c>
      <c r="L26" s="122" t="str">
        <f ca="1">'Table 4'!AS26</f>
        <v/>
      </c>
      <c r="M26" s="122" t="str">
        <f ca="1">'Table 4'!AT26</f>
        <v/>
      </c>
      <c r="N26" s="122" t="str">
        <f ca="1">'Table 5'!AS26</f>
        <v>Passed</v>
      </c>
      <c r="O26" s="122" t="str">
        <f ca="1">'Table 7'!AY26</f>
        <v/>
      </c>
      <c r="P26" s="122" t="str">
        <f ca="1">'Table 9'!AB26</f>
        <v/>
      </c>
      <c r="Q26" s="122" t="str">
        <f ca="1">'Table 9'!AC26</f>
        <v/>
      </c>
    </row>
    <row r="27" spans="1:17" ht="13" x14ac:dyDescent="0.3">
      <c r="B27" s="20">
        <f t="shared" ca="1" si="1"/>
        <v>0</v>
      </c>
      <c r="C27" s="5">
        <f>'Table 1'!B28</f>
        <v>0</v>
      </c>
      <c r="D27" s="5">
        <f>'Table 1'!C28</f>
        <v>1</v>
      </c>
      <c r="E27" s="5" t="str">
        <f>'Table 1'!D28</f>
        <v>Per/poly fluorinated substances</v>
      </c>
      <c r="F27" s="5" t="str">
        <f>'Table 1'!E28</f>
        <v>B</v>
      </c>
      <c r="G27" s="5" t="str">
        <f>'Table 1'!F28</f>
        <v>PFHpS</v>
      </c>
      <c r="H27" s="12" t="str">
        <f>'Table 1'!G28</f>
        <v>60270-55-5</v>
      </c>
      <c r="I27" s="119" t="str">
        <f>'Table 1'!H28</f>
        <v>262-135-3</v>
      </c>
      <c r="J27" s="122" t="str">
        <f ca="1">'Table 4'!AQ27</f>
        <v/>
      </c>
      <c r="K27" s="122" t="str">
        <f ca="1">'Table 4'!AR27</f>
        <v/>
      </c>
      <c r="L27" s="122" t="str">
        <f ca="1">'Table 4'!AS27</f>
        <v/>
      </c>
      <c r="M27" s="122" t="str">
        <f ca="1">'Table 4'!AT27</f>
        <v/>
      </c>
      <c r="N27" s="122" t="str">
        <f ca="1">'Table 5'!AS27</f>
        <v/>
      </c>
      <c r="O27" s="122" t="str">
        <f ca="1">'Table 7'!AY27</f>
        <v/>
      </c>
      <c r="P27" s="122" t="str">
        <f ca="1">'Table 9'!AB27</f>
        <v/>
      </c>
      <c r="Q27" s="122" t="str">
        <f ca="1">'Table 9'!AC27</f>
        <v/>
      </c>
    </row>
    <row r="28" spans="1:17" ht="13" x14ac:dyDescent="0.3">
      <c r="A28" s="45" t="s">
        <v>853</v>
      </c>
      <c r="B28" s="20">
        <f t="shared" ca="1" si="1"/>
        <v>0</v>
      </c>
      <c r="C28" s="5">
        <f>'Table 1'!B29</f>
        <v>0</v>
      </c>
      <c r="D28" s="5">
        <f>'Table 1'!C29</f>
        <v>1</v>
      </c>
      <c r="E28" s="5" t="str">
        <f>'Table 1'!D29</f>
        <v>Per/poly fluorinated substances</v>
      </c>
      <c r="F28" s="5" t="str">
        <f>'Table 1'!E29</f>
        <v>B</v>
      </c>
      <c r="G28" s="5" t="str">
        <f>'Table 1'!F29</f>
        <v>PFDS</v>
      </c>
      <c r="H28" s="12" t="str">
        <f>'Table 1'!G29</f>
        <v>335-77-3</v>
      </c>
      <c r="I28" s="119" t="str">
        <f>'Table 1'!H29</f>
        <v>206-401-9</v>
      </c>
      <c r="J28" s="122" t="str">
        <f ca="1">'Table 4'!AQ28</f>
        <v/>
      </c>
      <c r="K28" s="122" t="str">
        <f ca="1">'Table 4'!AR28</f>
        <v/>
      </c>
      <c r="L28" s="122" t="str">
        <f ca="1">'Table 4'!AS28</f>
        <v/>
      </c>
      <c r="M28" s="122" t="str">
        <f ca="1">'Table 4'!AT28</f>
        <v/>
      </c>
      <c r="N28" s="122" t="str">
        <f ca="1">'Table 5'!AS28</f>
        <v/>
      </c>
      <c r="O28" s="122" t="str">
        <f ca="1">'Table 7'!AY28</f>
        <v/>
      </c>
      <c r="P28" s="122" t="str">
        <f ca="1">'Table 9'!AB28</f>
        <v/>
      </c>
      <c r="Q28" s="122" t="str">
        <f ca="1">'Table 9'!AC28</f>
        <v/>
      </c>
    </row>
    <row r="29" spans="1:17" ht="13" x14ac:dyDescent="0.3">
      <c r="B29" s="20">
        <f t="shared" ca="1" si="1"/>
        <v>0</v>
      </c>
      <c r="C29" s="5">
        <f>'Table 1'!B30</f>
        <v>0</v>
      </c>
      <c r="D29" s="5">
        <f>'Table 1'!C30</f>
        <v>1</v>
      </c>
      <c r="E29" s="5" t="str">
        <f>'Table 1'!D30</f>
        <v>Per/poly fluorinated substances</v>
      </c>
      <c r="F29" s="5" t="str">
        <f>'Table 1'!E30</f>
        <v>B</v>
      </c>
      <c r="G29" s="5" t="str">
        <f>'Table 1'!F30</f>
        <v>N-Me-PFOSA-AcOH, Me-FOSAA</v>
      </c>
      <c r="H29" s="12" t="str">
        <f>'Table 1'!G30</f>
        <v>2355-31-9</v>
      </c>
      <c r="I29" s="119" t="str">
        <f>'Table 1'!H30</f>
        <v>-</v>
      </c>
      <c r="J29" s="122" t="str">
        <f ca="1">'Table 4'!AQ29</f>
        <v/>
      </c>
      <c r="K29" s="122" t="str">
        <f ca="1">'Table 4'!AR29</f>
        <v/>
      </c>
      <c r="L29" s="122" t="str">
        <f ca="1">'Table 4'!AS29</f>
        <v/>
      </c>
      <c r="M29" s="122" t="str">
        <f ca="1">'Table 4'!AT29</f>
        <v/>
      </c>
      <c r="N29" s="122" t="str">
        <f ca="1">'Table 5'!AS29</f>
        <v/>
      </c>
      <c r="O29" s="122" t="str">
        <f ca="1">'Table 7'!AY29</f>
        <v/>
      </c>
      <c r="P29" s="122" t="str">
        <f ca="1">'Table 9'!AB29</f>
        <v/>
      </c>
      <c r="Q29" s="122" t="str">
        <f ca="1">'Table 9'!AC29</f>
        <v/>
      </c>
    </row>
    <row r="30" spans="1:17" ht="13" x14ac:dyDescent="0.3">
      <c r="A30" s="44" t="s">
        <v>852</v>
      </c>
      <c r="B30" s="20">
        <f t="shared" ca="1" si="1"/>
        <v>0</v>
      </c>
      <c r="C30" s="5">
        <f>'Table 1'!B31</f>
        <v>0</v>
      </c>
      <c r="D30" s="5">
        <f>'Table 1'!C31</f>
        <v>1</v>
      </c>
      <c r="E30" s="5" t="str">
        <f>'Table 1'!D31</f>
        <v>Per/poly fluorinated substances</v>
      </c>
      <c r="F30" s="5" t="str">
        <f>'Table 1'!E31</f>
        <v>B</v>
      </c>
      <c r="G30" s="5" t="str">
        <f>'Table 1'!F31</f>
        <v>6:2 FTSA, H4PFOS, THPFOS</v>
      </c>
      <c r="H30" s="12" t="str">
        <f>'Table 1'!G31</f>
        <v>27619-97-2</v>
      </c>
      <c r="I30" s="119" t="str">
        <f>'Table 1'!H31</f>
        <v>248-580-6</v>
      </c>
      <c r="J30" s="122" t="str">
        <f ca="1">'Table 4'!AQ30</f>
        <v/>
      </c>
      <c r="K30" s="122" t="str">
        <f ca="1">'Table 4'!AR30</f>
        <v/>
      </c>
      <c r="L30" s="122" t="str">
        <f ca="1">'Table 4'!AS30</f>
        <v/>
      </c>
      <c r="M30" s="122" t="str">
        <f ca="1">'Table 4'!AT30</f>
        <v/>
      </c>
      <c r="N30" s="122" t="str">
        <f ca="1">'Table 5'!AS30</f>
        <v/>
      </c>
      <c r="O30" s="122" t="str">
        <f ca="1">'Table 7'!AY30</f>
        <v/>
      </c>
      <c r="P30" s="122" t="str">
        <f ca="1">'Table 9'!AB30</f>
        <v/>
      </c>
      <c r="Q30" s="122" t="str">
        <f ca="1">'Table 9'!AC30</f>
        <v/>
      </c>
    </row>
    <row r="31" spans="1:17" ht="13" x14ac:dyDescent="0.3">
      <c r="B31" s="20">
        <f t="shared" ca="1" si="1"/>
        <v>0</v>
      </c>
      <c r="C31" s="5">
        <f>'Table 1'!B32</f>
        <v>0</v>
      </c>
      <c r="D31" s="5">
        <f>'Table 1'!C32</f>
        <v>1</v>
      </c>
      <c r="E31" s="5" t="str">
        <f>'Table 1'!D32</f>
        <v>Per/poly fluorinated substances</v>
      </c>
      <c r="F31" s="5" t="str">
        <f>'Table 1'!E32</f>
        <v>B</v>
      </c>
      <c r="G31" s="5" t="str">
        <f>'Table 1'!F32</f>
        <v>8:2 FTSA</v>
      </c>
      <c r="H31" s="12" t="str">
        <f>'Table 1'!G32</f>
        <v>39108-34-4</v>
      </c>
      <c r="I31" s="119" t="str">
        <f>'Table 1'!H32</f>
        <v>254-295-8</v>
      </c>
      <c r="J31" s="122" t="str">
        <f ca="1">'Table 4'!AQ31</f>
        <v/>
      </c>
      <c r="K31" s="122" t="str">
        <f ca="1">'Table 4'!AR31</f>
        <v/>
      </c>
      <c r="L31" s="122" t="str">
        <f ca="1">'Table 4'!AS31</f>
        <v/>
      </c>
      <c r="M31" s="122" t="str">
        <f ca="1">'Table 4'!AT31</f>
        <v/>
      </c>
      <c r="N31" s="122" t="str">
        <f ca="1">'Table 5'!AS31</f>
        <v/>
      </c>
      <c r="O31" s="122" t="str">
        <f ca="1">'Table 7'!AY31</f>
        <v/>
      </c>
      <c r="P31" s="122" t="str">
        <f ca="1">'Table 9'!AB31</f>
        <v/>
      </c>
      <c r="Q31" s="122" t="str">
        <f ca="1">'Table 9'!AC31</f>
        <v/>
      </c>
    </row>
    <row r="32" spans="1:17" ht="13" x14ac:dyDescent="0.3">
      <c r="B32" s="20">
        <f t="shared" ca="1" si="1"/>
        <v>0</v>
      </c>
      <c r="C32" s="5">
        <f>'Table 1'!B33</f>
        <v>0</v>
      </c>
      <c r="D32" s="5">
        <f>'Table 1'!C33</f>
        <v>1</v>
      </c>
      <c r="E32" s="5" t="str">
        <f>'Table 1'!D33</f>
        <v>Per/poly fluorinated substances</v>
      </c>
      <c r="F32" s="5" t="str">
        <f>'Table 1'!E33</f>
        <v>B</v>
      </c>
      <c r="G32" s="5" t="str">
        <f>'Table 1'!F33</f>
        <v>PFODA</v>
      </c>
      <c r="H32" s="12" t="str">
        <f>'Table 1'!G33</f>
        <v>16517-11-6</v>
      </c>
      <c r="I32" s="119" t="str">
        <f>'Table 1'!H33</f>
        <v>240-582-5</v>
      </c>
      <c r="J32" s="122" t="str">
        <f ca="1">'Table 4'!AQ32</f>
        <v/>
      </c>
      <c r="K32" s="122" t="str">
        <f ca="1">'Table 4'!AR32</f>
        <v/>
      </c>
      <c r="L32" s="122" t="str">
        <f ca="1">'Table 4'!AS32</f>
        <v/>
      </c>
      <c r="M32" s="122" t="str">
        <f ca="1">'Table 4'!AT32</f>
        <v/>
      </c>
      <c r="N32" s="122" t="str">
        <f ca="1">'Table 5'!AS32</f>
        <v/>
      </c>
      <c r="O32" s="122" t="str">
        <f ca="1">'Table 7'!AY32</f>
        <v/>
      </c>
      <c r="P32" s="122" t="str">
        <f ca="1">'Table 9'!AB32</f>
        <v/>
      </c>
      <c r="Q32" s="122" t="str">
        <f ca="1">'Table 9'!AC32</f>
        <v/>
      </c>
    </row>
    <row r="33" spans="1:17" ht="13" x14ac:dyDescent="0.3">
      <c r="B33" s="20">
        <f t="shared" ca="1" si="1"/>
        <v>0</v>
      </c>
      <c r="C33" s="5">
        <f>'Table 1'!B34</f>
        <v>0</v>
      </c>
      <c r="D33" s="5">
        <f>'Table 1'!C34</f>
        <v>1</v>
      </c>
      <c r="E33" s="5" t="str">
        <f>'Table 1'!D34</f>
        <v>Per/poly fluorinated substances</v>
      </c>
      <c r="F33" s="5" t="str">
        <f>'Table 1'!E34</f>
        <v>B</v>
      </c>
      <c r="G33" s="5" t="str">
        <f>'Table 1'!F34</f>
        <v>PfHxDA</v>
      </c>
      <c r="H33" s="12" t="str">
        <f>'Table 1'!G34</f>
        <v>67905-19-5</v>
      </c>
      <c r="I33" s="119" t="str">
        <f>'Table 1'!H34</f>
        <v>267-638-1</v>
      </c>
      <c r="J33" s="122" t="str">
        <f ca="1">'Table 4'!AQ33</f>
        <v/>
      </c>
      <c r="K33" s="122" t="str">
        <f ca="1">'Table 4'!AR33</f>
        <v/>
      </c>
      <c r="L33" s="122" t="str">
        <f ca="1">'Table 4'!AS33</f>
        <v/>
      </c>
      <c r="M33" s="122" t="str">
        <f ca="1">'Table 4'!AT33</f>
        <v/>
      </c>
      <c r="N33" s="122" t="str">
        <f ca="1">'Table 5'!AS33</f>
        <v/>
      </c>
      <c r="O33" s="122" t="str">
        <f ca="1">'Table 7'!AY33</f>
        <v/>
      </c>
      <c r="P33" s="122" t="str">
        <f ca="1">'Table 9'!AB33</f>
        <v/>
      </c>
      <c r="Q33" s="122" t="str">
        <f ca="1">'Table 9'!AC33</f>
        <v/>
      </c>
    </row>
    <row r="34" spans="1:17" ht="13" x14ac:dyDescent="0.3">
      <c r="B34" s="20">
        <f t="shared" ca="1" si="1"/>
        <v>0</v>
      </c>
      <c r="C34" s="5">
        <f>'Table 1'!B35</f>
        <v>0</v>
      </c>
      <c r="D34" s="5">
        <f>'Table 1'!C35</f>
        <v>1</v>
      </c>
      <c r="E34" s="5" t="str">
        <f>'Table 1'!D35</f>
        <v>Per/poly fluorinated substances</v>
      </c>
      <c r="F34" s="5" t="str">
        <f>'Table 1'!E35</f>
        <v>C</v>
      </c>
      <c r="G34" s="5" t="str">
        <f>'Table 1'!F35</f>
        <v>4:2 FTSA</v>
      </c>
      <c r="H34" s="12" t="str">
        <f>'Table 1'!G35</f>
        <v>757124-72-4</v>
      </c>
      <c r="I34" s="119" t="str">
        <f>'Table 1'!H35</f>
        <v>-</v>
      </c>
      <c r="J34" s="122" t="str">
        <f ca="1">'Table 4'!AQ34</f>
        <v/>
      </c>
      <c r="K34" s="122" t="str">
        <f ca="1">'Table 4'!AR34</f>
        <v/>
      </c>
      <c r="L34" s="122" t="str">
        <f ca="1">'Table 4'!AS34</f>
        <v/>
      </c>
      <c r="M34" s="122" t="str">
        <f ca="1">'Table 4'!AT34</f>
        <v/>
      </c>
      <c r="N34" s="122" t="str">
        <f ca="1">'Table 5'!AS34</f>
        <v/>
      </c>
      <c r="O34" s="122" t="str">
        <f ca="1">'Table 7'!AY34</f>
        <v/>
      </c>
      <c r="P34" s="122" t="str">
        <f ca="1">'Table 9'!AB34</f>
        <v/>
      </c>
      <c r="Q34" s="122" t="str">
        <f ca="1">'Table 9'!AC34</f>
        <v/>
      </c>
    </row>
    <row r="35" spans="1:17" ht="13" x14ac:dyDescent="0.3">
      <c r="B35" s="20">
        <f t="shared" ca="1" si="1"/>
        <v>0</v>
      </c>
      <c r="C35" s="5">
        <f>'Table 1'!B36</f>
        <v>0</v>
      </c>
      <c r="D35" s="5">
        <f>'Table 1'!C36</f>
        <v>1</v>
      </c>
      <c r="E35" s="5" t="str">
        <f>'Table 1'!D36</f>
        <v>Per/poly fluorinated substances</v>
      </c>
      <c r="F35" s="5" t="str">
        <f>'Table 1'!E36</f>
        <v>C</v>
      </c>
      <c r="G35" s="5" t="str">
        <f>'Table 1'!F36</f>
        <v>5:3 FTCA
7:3 FTCA</v>
      </c>
      <c r="H35" s="12">
        <f>'Table 1'!G36</f>
        <v>0</v>
      </c>
      <c r="I35" s="119" t="str">
        <f>'Table 1'!H36</f>
        <v>-</v>
      </c>
      <c r="J35" s="122" t="str">
        <f ca="1">'Table 4'!AQ35</f>
        <v/>
      </c>
      <c r="K35" s="122" t="str">
        <f ca="1">'Table 4'!AR35</f>
        <v/>
      </c>
      <c r="L35" s="122" t="str">
        <f ca="1">'Table 4'!AS35</f>
        <v/>
      </c>
      <c r="M35" s="122" t="str">
        <f ca="1">'Table 4'!AT35</f>
        <v/>
      </c>
      <c r="N35" s="122" t="str">
        <f ca="1">'Table 5'!AS35</f>
        <v/>
      </c>
      <c r="O35" s="122" t="str">
        <f ca="1">'Table 7'!AY35</f>
        <v/>
      </c>
      <c r="P35" s="122" t="str">
        <f ca="1">'Table 9'!AB35</f>
        <v/>
      </c>
      <c r="Q35" s="122" t="str">
        <f ca="1">'Table 9'!AC35</f>
        <v/>
      </c>
    </row>
    <row r="36" spans="1:17" ht="13" x14ac:dyDescent="0.3">
      <c r="B36" s="20">
        <f t="shared" ca="1" si="1"/>
        <v>0</v>
      </c>
      <c r="C36" s="5">
        <f>'Table 1'!B37</f>
        <v>0</v>
      </c>
      <c r="D36" s="5">
        <f>'Table 1'!C37</f>
        <v>1</v>
      </c>
      <c r="E36" s="5" t="str">
        <f>'Table 1'!D37</f>
        <v>Per/poly fluorinated substances</v>
      </c>
      <c r="F36" s="5" t="str">
        <f>'Table 1'!E37</f>
        <v>C</v>
      </c>
      <c r="G36" s="5" t="str">
        <f>'Table 1'!F37</f>
        <v>6:2 FTUCA
8:2 FTUCA
10:2 FTUCA</v>
      </c>
      <c r="H36" s="12" t="str">
        <f>'Table 1'!G37</f>
        <v>70887-88-6</v>
      </c>
      <c r="I36" s="119" t="str">
        <f>'Table 1'!H37</f>
        <v>-</v>
      </c>
      <c r="J36" s="122" t="str">
        <f ca="1">'Table 4'!AQ36</f>
        <v/>
      </c>
      <c r="K36" s="122" t="str">
        <f ca="1">'Table 4'!AR36</f>
        <v/>
      </c>
      <c r="L36" s="122" t="str">
        <f ca="1">'Table 4'!AS36</f>
        <v/>
      </c>
      <c r="M36" s="122" t="str">
        <f ca="1">'Table 4'!AT36</f>
        <v/>
      </c>
      <c r="N36" s="122" t="str">
        <f ca="1">'Table 5'!AS36</f>
        <v/>
      </c>
      <c r="O36" s="122" t="str">
        <f ca="1">'Table 7'!AY36</f>
        <v/>
      </c>
      <c r="P36" s="122" t="str">
        <f ca="1">'Table 9'!AB36</f>
        <v/>
      </c>
      <c r="Q36" s="122" t="str">
        <f ca="1">'Table 9'!AC36</f>
        <v/>
      </c>
    </row>
    <row r="37" spans="1:17" ht="13" x14ac:dyDescent="0.3">
      <c r="A37" s="44" t="s">
        <v>852</v>
      </c>
      <c r="B37" s="20">
        <f t="shared" ca="1" si="1"/>
        <v>0</v>
      </c>
      <c r="C37" s="5">
        <f>'Table 1'!B38</f>
        <v>0</v>
      </c>
      <c r="D37" s="5">
        <f>'Table 1'!C38</f>
        <v>1</v>
      </c>
      <c r="E37" s="5" t="str">
        <f>'Table 1'!D38</f>
        <v>Per/poly fluorinated substances</v>
      </c>
      <c r="F37" s="5" t="str">
        <f>'Table 1'!E38</f>
        <v>C</v>
      </c>
      <c r="G37" s="5" t="str">
        <f>'Table 1'!F38</f>
        <v>PFECA (GenX)</v>
      </c>
      <c r="H37" s="12" t="str">
        <f>'Table 1'!G38</f>
        <v>62037-80-3</v>
      </c>
      <c r="I37" s="119" t="str">
        <f>'Table 1'!H38</f>
        <v>700-242-3</v>
      </c>
      <c r="J37" s="122" t="str">
        <f ca="1">'Table 4'!AQ37</f>
        <v/>
      </c>
      <c r="K37" s="122" t="str">
        <f ca="1">'Table 4'!AR37</f>
        <v/>
      </c>
      <c r="L37" s="122" t="str">
        <f ca="1">'Table 4'!AS37</f>
        <v/>
      </c>
      <c r="M37" s="122" t="str">
        <f ca="1">'Table 4'!AT37</f>
        <v/>
      </c>
      <c r="N37" s="122" t="str">
        <f ca="1">'Table 5'!AS37</f>
        <v/>
      </c>
      <c r="O37" s="122" t="str">
        <f ca="1">'Table 7'!AY37</f>
        <v/>
      </c>
      <c r="P37" s="122" t="str">
        <f ca="1">'Table 9'!AB37</f>
        <v/>
      </c>
      <c r="Q37" s="122" t="str">
        <f ca="1">'Table 9'!AC37</f>
        <v/>
      </c>
    </row>
    <row r="38" spans="1:17" ht="13" x14ac:dyDescent="0.3">
      <c r="B38" s="20">
        <f t="shared" ca="1" si="1"/>
        <v>0</v>
      </c>
      <c r="C38" s="5">
        <f>'Table 1'!B39</f>
        <v>0</v>
      </c>
      <c r="D38" s="5">
        <f>'Table 1'!C39</f>
        <v>1</v>
      </c>
      <c r="E38" s="5" t="str">
        <f>'Table 1'!D39</f>
        <v>Per/poly fluorinated substances</v>
      </c>
      <c r="F38" s="5" t="str">
        <f>'Table 1'!E39</f>
        <v>C</v>
      </c>
      <c r="G38" s="5" t="str">
        <f>'Table 1'!F39</f>
        <v>PFECA</v>
      </c>
      <c r="H38" s="12" t="str">
        <f>'Table 1'!G39</f>
        <v>908020-52-0</v>
      </c>
      <c r="I38" s="119" t="str">
        <f>'Table 1'!H39</f>
        <v>700-323-3</v>
      </c>
      <c r="J38" s="122" t="str">
        <f ca="1">'Table 4'!AQ38</f>
        <v/>
      </c>
      <c r="K38" s="122" t="str">
        <f ca="1">'Table 4'!AR38</f>
        <v/>
      </c>
      <c r="L38" s="122" t="str">
        <f ca="1">'Table 4'!AS38</f>
        <v/>
      </c>
      <c r="M38" s="122" t="str">
        <f ca="1">'Table 4'!AT38</f>
        <v/>
      </c>
      <c r="N38" s="122" t="str">
        <f ca="1">'Table 5'!AS38</f>
        <v/>
      </c>
      <c r="O38" s="122" t="str">
        <f ca="1">'Table 7'!AY38</f>
        <v/>
      </c>
      <c r="P38" s="122" t="str">
        <f ca="1">'Table 9'!AB38</f>
        <v/>
      </c>
      <c r="Q38" s="122" t="str">
        <f ca="1">'Table 9'!AC38</f>
        <v/>
      </c>
    </row>
    <row r="39" spans="1:17" ht="13" x14ac:dyDescent="0.3">
      <c r="B39" s="20">
        <f t="shared" ca="1" si="1"/>
        <v>0</v>
      </c>
      <c r="C39" s="5">
        <f>'Table 1'!B40</f>
        <v>0</v>
      </c>
      <c r="D39" s="5">
        <f>'Table 1'!C40</f>
        <v>1</v>
      </c>
      <c r="E39" s="5" t="str">
        <f>'Table 1'!D40</f>
        <v>Per/poly fluorinated substances</v>
      </c>
      <c r="F39" s="5" t="str">
        <f>'Table 1'!E40</f>
        <v>C</v>
      </c>
      <c r="G39" s="5" t="str">
        <f>'Table 1'!F40</f>
        <v>6:2 FTMAC</v>
      </c>
      <c r="H39" s="12" t="str">
        <f>'Table 1'!G40</f>
        <v>2144-53-8</v>
      </c>
      <c r="I39" s="119" t="str">
        <f>'Table 1'!H40</f>
        <v>218-407-9</v>
      </c>
      <c r="J39" s="122" t="str">
        <f ca="1">'Table 4'!AQ39</f>
        <v/>
      </c>
      <c r="K39" s="122" t="str">
        <f ca="1">'Table 4'!AR39</f>
        <v/>
      </c>
      <c r="L39" s="122" t="str">
        <f ca="1">'Table 4'!AS39</f>
        <v/>
      </c>
      <c r="M39" s="122" t="str">
        <f ca="1">'Table 4'!AT39</f>
        <v/>
      </c>
      <c r="N39" s="122" t="str">
        <f ca="1">'Table 5'!AS39</f>
        <v/>
      </c>
      <c r="O39" s="122" t="str">
        <f ca="1">'Table 7'!AY39</f>
        <v/>
      </c>
      <c r="P39" s="122" t="str">
        <f ca="1">'Table 9'!AB39</f>
        <v/>
      </c>
      <c r="Q39" s="122" t="str">
        <f ca="1">'Table 9'!AC39</f>
        <v/>
      </c>
    </row>
    <row r="40" spans="1:17" ht="13" x14ac:dyDescent="0.3">
      <c r="B40" s="20">
        <f t="shared" ca="1" si="1"/>
        <v>0</v>
      </c>
      <c r="C40" s="5">
        <f>'Table 1'!B41</f>
        <v>0</v>
      </c>
      <c r="D40" s="5">
        <f>'Table 1'!C41</f>
        <v>1</v>
      </c>
      <c r="E40" s="5" t="str">
        <f>'Table 1'!D41</f>
        <v>Per/poly fluorinated substances</v>
      </c>
      <c r="F40" s="5" t="str">
        <f>'Table 1'!E41</f>
        <v>C</v>
      </c>
      <c r="G40" s="5" t="str">
        <f>'Table 1'!F41</f>
        <v>6:2 FTAC
8:2 FTAC
10:2 FTAC</v>
      </c>
      <c r="H40" s="12" t="str">
        <f>'Table 1'!G41</f>
        <v>17527-29-6</v>
      </c>
      <c r="I40" s="119" t="str">
        <f>'Table 1'!H41</f>
        <v>241-527-8</v>
      </c>
      <c r="J40" s="122" t="str">
        <f ca="1">'Table 4'!AQ40</f>
        <v/>
      </c>
      <c r="K40" s="122" t="str">
        <f ca="1">'Table 4'!AR40</f>
        <v/>
      </c>
      <c r="L40" s="122" t="str">
        <f ca="1">'Table 4'!AS40</f>
        <v/>
      </c>
      <c r="M40" s="122" t="str">
        <f ca="1">'Table 4'!AT40</f>
        <v/>
      </c>
      <c r="N40" s="122" t="str">
        <f ca="1">'Table 5'!AS40</f>
        <v/>
      </c>
      <c r="O40" s="122" t="str">
        <f ca="1">'Table 7'!AY40</f>
        <v/>
      </c>
      <c r="P40" s="122" t="str">
        <f ca="1">'Table 9'!AB40</f>
        <v/>
      </c>
      <c r="Q40" s="122" t="str">
        <f ca="1">'Table 9'!AC40</f>
        <v/>
      </c>
    </row>
    <row r="41" spans="1:17" ht="13" x14ac:dyDescent="0.3">
      <c r="B41" s="20">
        <f t="shared" ca="1" si="1"/>
        <v>0</v>
      </c>
      <c r="C41" s="5">
        <f>'Table 1'!B42</f>
        <v>0</v>
      </c>
      <c r="D41" s="5">
        <f>'Table 1'!C42</f>
        <v>1</v>
      </c>
      <c r="E41" s="5" t="str">
        <f>'Table 1'!D42</f>
        <v>Per/poly fluorinated substances</v>
      </c>
      <c r="F41" s="5" t="str">
        <f>'Table 1'!E42</f>
        <v>C</v>
      </c>
      <c r="G41" s="5" t="str">
        <f>'Table 1'!F42</f>
        <v>PfHxDA</v>
      </c>
      <c r="H41" s="12" t="str">
        <f>'Table 1'!G42</f>
        <v>67905-19-5</v>
      </c>
      <c r="I41" s="119" t="str">
        <f>'Table 1'!H42</f>
        <v>267-638-1</v>
      </c>
      <c r="J41" s="122" t="str">
        <f ca="1">'Table 4'!AQ41</f>
        <v/>
      </c>
      <c r="K41" s="122" t="str">
        <f ca="1">'Table 4'!AR41</f>
        <v/>
      </c>
      <c r="L41" s="122" t="str">
        <f ca="1">'Table 4'!AS41</f>
        <v/>
      </c>
      <c r="M41" s="122" t="str">
        <f ca="1">'Table 4'!AT41</f>
        <v/>
      </c>
      <c r="N41" s="122" t="str">
        <f ca="1">'Table 5'!AS41</f>
        <v/>
      </c>
      <c r="O41" s="122" t="str">
        <f ca="1">'Table 7'!AY41</f>
        <v/>
      </c>
      <c r="P41" s="122" t="str">
        <f ca="1">'Table 9'!AB41</f>
        <v/>
      </c>
      <c r="Q41" s="122" t="str">
        <f ca="1">'Table 9'!AC41</f>
        <v/>
      </c>
    </row>
    <row r="42" spans="1:17" ht="13" x14ac:dyDescent="0.3">
      <c r="B42" s="20">
        <f t="shared" ca="1" si="1"/>
        <v>0</v>
      </c>
      <c r="C42" s="5">
        <f>'Table 1'!B43</f>
        <v>0</v>
      </c>
      <c r="D42" s="5">
        <f>'Table 1'!C43</f>
        <v>1</v>
      </c>
      <c r="E42" s="5" t="str">
        <f>'Table 1'!D43</f>
        <v>Per/poly fluorinated substances</v>
      </c>
      <c r="F42" s="5" t="str">
        <f>'Table 1'!E43</f>
        <v>C</v>
      </c>
      <c r="G42" s="5" t="str">
        <f>'Table 1'!F43</f>
        <v>C4/C4 PFPiA</v>
      </c>
      <c r="H42" s="12" t="str">
        <f>'Table 1'!G43</f>
        <v>52299-25-9</v>
      </c>
      <c r="I42" s="119" t="str">
        <f>'Table 1'!H43</f>
        <v>700-183-3</v>
      </c>
      <c r="J42" s="122" t="str">
        <f ca="1">'Table 4'!AQ42</f>
        <v/>
      </c>
      <c r="K42" s="122" t="str">
        <f ca="1">'Table 4'!AR42</f>
        <v/>
      </c>
      <c r="L42" s="122" t="str">
        <f ca="1">'Table 4'!AS42</f>
        <v/>
      </c>
      <c r="M42" s="122" t="str">
        <f ca="1">'Table 4'!AT42</f>
        <v/>
      </c>
      <c r="N42" s="122" t="str">
        <f ca="1">'Table 5'!AS42</f>
        <v/>
      </c>
      <c r="O42" s="122" t="str">
        <f ca="1">'Table 7'!AY42</f>
        <v/>
      </c>
      <c r="P42" s="122" t="str">
        <f ca="1">'Table 9'!AB42</f>
        <v/>
      </c>
      <c r="Q42" s="122" t="str">
        <f ca="1">'Table 9'!AC42</f>
        <v/>
      </c>
    </row>
    <row r="43" spans="1:17" ht="13" x14ac:dyDescent="0.3">
      <c r="A43" s="44" t="s">
        <v>852</v>
      </c>
      <c r="B43" s="20">
        <f t="shared" ca="1" si="1"/>
        <v>1</v>
      </c>
      <c r="C43" s="5">
        <f>'Table 1'!B44</f>
        <v>0</v>
      </c>
      <c r="D43" s="5">
        <f>'Table 1'!C44</f>
        <v>1</v>
      </c>
      <c r="E43" s="5" t="str">
        <f>'Table 1'!D44</f>
        <v>Per/poly fluorinated substances</v>
      </c>
      <c r="F43" s="5" t="str">
        <f>'Table 1'!E44</f>
        <v>C</v>
      </c>
      <c r="G43" s="5" t="str">
        <f>'Table 1'!F44</f>
        <v>8:2 FTOH</v>
      </c>
      <c r="H43" s="12" t="str">
        <f>'Table 1'!G44</f>
        <v>678-39-7</v>
      </c>
      <c r="I43" s="119" t="str">
        <f>'Table 1'!H44</f>
        <v>211-648-0</v>
      </c>
      <c r="J43" s="122" t="str">
        <f ca="1">'Table 4'!AQ43</f>
        <v/>
      </c>
      <c r="K43" s="122" t="str">
        <f ca="1">'Table 4'!AR43</f>
        <v/>
      </c>
      <c r="L43" s="122" t="str">
        <f ca="1">'Table 4'!AS43</f>
        <v/>
      </c>
      <c r="M43" s="122" t="str">
        <f ca="1">'Table 4'!AT43</f>
        <v/>
      </c>
      <c r="N43" s="122" t="str">
        <f ca="1">'Table 5'!AS43</f>
        <v/>
      </c>
      <c r="O43" s="122" t="str">
        <f ca="1">'Table 7'!AY43</f>
        <v>Passed</v>
      </c>
      <c r="P43" s="122" t="str">
        <f ca="1">'Table 9'!AB43</f>
        <v/>
      </c>
      <c r="Q43" s="122" t="str">
        <f ca="1">'Table 9'!AC43</f>
        <v/>
      </c>
    </row>
    <row r="44" spans="1:17" ht="13" x14ac:dyDescent="0.3">
      <c r="A44" s="44" t="s">
        <v>852</v>
      </c>
      <c r="B44" s="20">
        <f t="shared" ca="1" si="1"/>
        <v>0</v>
      </c>
      <c r="C44" s="5">
        <f>'Table 1'!B45</f>
        <v>0</v>
      </c>
      <c r="D44" s="5">
        <f>'Table 1'!C45</f>
        <v>1</v>
      </c>
      <c r="E44" s="5" t="str">
        <f>'Table 1'!D45</f>
        <v>Per/poly fluorinated substances</v>
      </c>
      <c r="F44" s="5">
        <f>'Table 1'!E45</f>
        <v>0</v>
      </c>
      <c r="G44" s="5" t="str">
        <f>'Table 1'!F45</f>
        <v>10:2 FTOH</v>
      </c>
      <c r="H44" s="12" t="str">
        <f>'Table 1'!G45</f>
        <v>865-86-1</v>
      </c>
      <c r="I44" s="119" t="str">
        <f>'Table 1'!H45</f>
        <v>212-748-7</v>
      </c>
      <c r="J44" s="122" t="str">
        <f ca="1">'Table 4'!AQ44</f>
        <v/>
      </c>
      <c r="K44" s="122" t="str">
        <f ca="1">'Table 4'!AR44</f>
        <v/>
      </c>
      <c r="L44" s="122" t="str">
        <f ca="1">'Table 4'!AS44</f>
        <v/>
      </c>
      <c r="M44" s="122" t="str">
        <f ca="1">'Table 4'!AT44</f>
        <v/>
      </c>
      <c r="N44" s="122" t="str">
        <f ca="1">'Table 5'!AS44</f>
        <v/>
      </c>
      <c r="O44" s="122" t="str">
        <f ca="1">'Table 7'!AY44</f>
        <v/>
      </c>
      <c r="P44" s="122" t="str">
        <f ca="1">'Table 9'!AB44</f>
        <v/>
      </c>
      <c r="Q44" s="122" t="str">
        <f ca="1">'Table 9'!AC44</f>
        <v/>
      </c>
    </row>
    <row r="45" spans="1:17" ht="13" x14ac:dyDescent="0.3">
      <c r="B45" s="20">
        <f t="shared" ca="1" si="1"/>
        <v>0</v>
      </c>
      <c r="C45" s="5">
        <f>'Table 1'!B46</f>
        <v>0</v>
      </c>
      <c r="D45" s="5">
        <f>'Table 1'!C46</f>
        <v>1</v>
      </c>
      <c r="E45" s="5" t="str">
        <f>'Table 1'!D46</f>
        <v>Per/poly fluorinated substances</v>
      </c>
      <c r="F45" s="5" t="str">
        <f>'Table 1'!E46</f>
        <v>C</v>
      </c>
      <c r="G45" s="5" t="str">
        <f>'Table 1'!F46</f>
        <v>C6/C6 PFPiA</v>
      </c>
      <c r="H45" s="12" t="str">
        <f>'Table 1'!G46</f>
        <v>40143-77-9</v>
      </c>
      <c r="I45" s="119" t="str">
        <f>'Table 1'!H46</f>
        <v>-</v>
      </c>
      <c r="J45" s="122" t="str">
        <f ca="1">'Table 4'!AQ45</f>
        <v/>
      </c>
      <c r="K45" s="122" t="str">
        <f ca="1">'Table 4'!AR45</f>
        <v/>
      </c>
      <c r="L45" s="122" t="str">
        <f ca="1">'Table 4'!AS45</f>
        <v/>
      </c>
      <c r="M45" s="122" t="str">
        <f ca="1">'Table 4'!AT45</f>
        <v/>
      </c>
      <c r="N45" s="122" t="str">
        <f ca="1">'Table 5'!AS45</f>
        <v/>
      </c>
      <c r="O45" s="122" t="str">
        <f ca="1">'Table 7'!AY45</f>
        <v/>
      </c>
      <c r="P45" s="122" t="str">
        <f ca="1">'Table 9'!AB45</f>
        <v/>
      </c>
      <c r="Q45" s="122" t="str">
        <f ca="1">'Table 9'!AC45</f>
        <v/>
      </c>
    </row>
    <row r="46" spans="1:17" ht="13" x14ac:dyDescent="0.3">
      <c r="B46" s="20">
        <f t="shared" ca="1" si="1"/>
        <v>0</v>
      </c>
      <c r="C46" s="5">
        <f>'Table 1'!B47</f>
        <v>0</v>
      </c>
      <c r="D46" s="5">
        <f>'Table 1'!C47</f>
        <v>1</v>
      </c>
      <c r="E46" s="5" t="str">
        <f>'Table 1'!D47</f>
        <v>Per/poly fluorinated substances</v>
      </c>
      <c r="F46" s="5" t="str">
        <f>'Table 1'!E47</f>
        <v>C</v>
      </c>
      <c r="G46" s="5" t="str">
        <f>'Table 1'!F47</f>
        <v>C6/C8 PFPiA</v>
      </c>
      <c r="H46" s="12" t="str">
        <f>'Table 1'!G47</f>
        <v>610800-34-5</v>
      </c>
      <c r="I46" s="119" t="str">
        <f>'Table 1'!H47</f>
        <v>-</v>
      </c>
      <c r="J46" s="122" t="str">
        <f ca="1">'Table 4'!AQ46</f>
        <v/>
      </c>
      <c r="K46" s="122" t="str">
        <f ca="1">'Table 4'!AR46</f>
        <v/>
      </c>
      <c r="L46" s="122" t="str">
        <f ca="1">'Table 4'!AS46</f>
        <v/>
      </c>
      <c r="M46" s="122" t="str">
        <f ca="1">'Table 4'!AT46</f>
        <v/>
      </c>
      <c r="N46" s="122" t="str">
        <f ca="1">'Table 5'!AS46</f>
        <v/>
      </c>
      <c r="O46" s="122" t="str">
        <f ca="1">'Table 7'!AY46</f>
        <v/>
      </c>
      <c r="P46" s="122" t="str">
        <f ca="1">'Table 9'!AB46</f>
        <v/>
      </c>
      <c r="Q46" s="122" t="str">
        <f ca="1">'Table 9'!AC46</f>
        <v/>
      </c>
    </row>
    <row r="47" spans="1:17" ht="13" x14ac:dyDescent="0.3">
      <c r="B47" s="20">
        <f t="shared" ca="1" si="1"/>
        <v>0</v>
      </c>
      <c r="C47" s="5">
        <f>'Table 1'!B48</f>
        <v>0</v>
      </c>
      <c r="D47" s="5">
        <f>'Table 1'!C48</f>
        <v>1</v>
      </c>
      <c r="E47" s="5" t="str">
        <f>'Table 1'!D48</f>
        <v>Per/poly fluorinated substances</v>
      </c>
      <c r="F47" s="5" t="str">
        <f>'Table 1'!E48</f>
        <v>C</v>
      </c>
      <c r="G47" s="5" t="str">
        <f>'Table 1'!F48</f>
        <v>C8/C8 PFPiA</v>
      </c>
      <c r="H47" s="12" t="str">
        <f>'Table 1'!G48</f>
        <v>40143-79-1</v>
      </c>
      <c r="I47" s="119" t="str">
        <f>'Table 1'!H48</f>
        <v>-</v>
      </c>
      <c r="J47" s="122" t="str">
        <f ca="1">'Table 4'!AQ47</f>
        <v/>
      </c>
      <c r="K47" s="122" t="str">
        <f ca="1">'Table 4'!AR47</f>
        <v/>
      </c>
      <c r="L47" s="122" t="str">
        <f ca="1">'Table 4'!AS47</f>
        <v/>
      </c>
      <c r="M47" s="122" t="str">
        <f ca="1">'Table 4'!AT47</f>
        <v/>
      </c>
      <c r="N47" s="122" t="str">
        <f ca="1">'Table 5'!AS47</f>
        <v/>
      </c>
      <c r="O47" s="122" t="str">
        <f ca="1">'Table 7'!AY47</f>
        <v/>
      </c>
      <c r="P47" s="122" t="str">
        <f ca="1">'Table 9'!AB47</f>
        <v/>
      </c>
      <c r="Q47" s="122" t="str">
        <f ca="1">'Table 9'!AC47</f>
        <v/>
      </c>
    </row>
    <row r="48" spans="1:17" ht="13" x14ac:dyDescent="0.3">
      <c r="B48" s="20">
        <f t="shared" ca="1" si="1"/>
        <v>0</v>
      </c>
      <c r="C48" s="5">
        <f>'Table 1'!B49</f>
        <v>0</v>
      </c>
      <c r="D48" s="5">
        <f>'Table 1'!C49</f>
        <v>1</v>
      </c>
      <c r="E48" s="5" t="str">
        <f>'Table 1'!D49</f>
        <v>Per/poly fluorinated substances</v>
      </c>
      <c r="F48" s="5" t="str">
        <f>'Table 1'!E49</f>
        <v>D</v>
      </c>
      <c r="G48" s="5" t="str">
        <f>'Table 1'!F49</f>
        <v>HFPO</v>
      </c>
      <c r="H48" s="12" t="str">
        <f>'Table 1'!G49</f>
        <v>220182-27-4</v>
      </c>
      <c r="I48" s="119" t="str">
        <f>'Table 1'!H49</f>
        <v>-</v>
      </c>
      <c r="J48" s="122" t="str">
        <f ca="1">'Table 4'!AQ48</f>
        <v/>
      </c>
      <c r="K48" s="122" t="str">
        <f ca="1">'Table 4'!AR48</f>
        <v/>
      </c>
      <c r="L48" s="122" t="str">
        <f ca="1">'Table 4'!AS48</f>
        <v/>
      </c>
      <c r="M48" s="122" t="str">
        <f ca="1">'Table 4'!AT48</f>
        <v/>
      </c>
      <c r="N48" s="122" t="str">
        <f ca="1">'Table 5'!AS48</f>
        <v/>
      </c>
      <c r="O48" s="122" t="str">
        <f ca="1">'Table 7'!AY48</f>
        <v/>
      </c>
      <c r="P48" s="122" t="str">
        <f ca="1">'Table 9'!AB48</f>
        <v/>
      </c>
      <c r="Q48" s="122" t="str">
        <f ca="1">'Table 9'!AC48</f>
        <v/>
      </c>
    </row>
    <row r="49" spans="2:17" ht="13" x14ac:dyDescent="0.3">
      <c r="B49" s="20">
        <f t="shared" ca="1" si="1"/>
        <v>0</v>
      </c>
      <c r="C49" s="5">
        <f>'Table 1'!B50</f>
        <v>0</v>
      </c>
      <c r="D49" s="5">
        <f>'Table 1'!C50</f>
        <v>1</v>
      </c>
      <c r="E49" s="5" t="str">
        <f>'Table 1'!D50</f>
        <v>Per/poly fluorinated substances</v>
      </c>
      <c r="F49" s="5" t="str">
        <f>'Table 1'!E50</f>
        <v>D</v>
      </c>
      <c r="G49" s="5" t="str">
        <f>'Table 1'!F50</f>
        <v>PFCHS</v>
      </c>
      <c r="H49" s="12" t="str">
        <f>'Table 1'!G50</f>
        <v>3107-18-4</v>
      </c>
      <c r="I49" s="119" t="str">
        <f>'Table 1'!H50</f>
        <v>221-465-8</v>
      </c>
      <c r="J49" s="122" t="str">
        <f ca="1">'Table 4'!AQ49</f>
        <v/>
      </c>
      <c r="K49" s="122" t="str">
        <f ca="1">'Table 4'!AR49</f>
        <v/>
      </c>
      <c r="L49" s="122" t="str">
        <f ca="1">'Table 4'!AS49</f>
        <v/>
      </c>
      <c r="M49" s="122" t="str">
        <f ca="1">'Table 4'!AT49</f>
        <v/>
      </c>
      <c r="N49" s="122" t="str">
        <f ca="1">'Table 5'!AS49</f>
        <v/>
      </c>
      <c r="O49" s="122" t="str">
        <f ca="1">'Table 7'!AY49</f>
        <v/>
      </c>
      <c r="P49" s="122" t="str">
        <f ca="1">'Table 9'!AB49</f>
        <v/>
      </c>
      <c r="Q49" s="122" t="str">
        <f ca="1">'Table 9'!AC49</f>
        <v/>
      </c>
    </row>
    <row r="50" spans="2:17" ht="13" x14ac:dyDescent="0.3">
      <c r="B50" s="20">
        <f t="shared" ca="1" si="1"/>
        <v>0</v>
      </c>
      <c r="C50" s="5" t="str">
        <f>'Table 1'!B51</f>
        <v>Y</v>
      </c>
      <c r="D50" s="5">
        <f>'Table 1'!C51</f>
        <v>1</v>
      </c>
      <c r="E50" s="5" t="str">
        <f>'Table 1'!D51</f>
        <v>Per/poly fluorinated substances</v>
      </c>
      <c r="F50" s="5" t="str">
        <f>'Table 1'!E51</f>
        <v>D</v>
      </c>
      <c r="G50" s="5" t="str">
        <f>'Table 1'!F51</f>
        <v>PFCHS</v>
      </c>
      <c r="H50" s="17" t="str">
        <f>'Table 1'!G51</f>
        <v>68156-01-4</v>
      </c>
      <c r="I50" s="119" t="str">
        <f>'Table 1'!H51</f>
        <v>268-998-2</v>
      </c>
      <c r="J50" s="122" t="str">
        <f ca="1">'Table 4'!AQ50</f>
        <v/>
      </c>
      <c r="K50" s="122" t="str">
        <f ca="1">'Table 4'!AR50</f>
        <v/>
      </c>
      <c r="L50" s="122" t="str">
        <f ca="1">'Table 4'!AS50</f>
        <v/>
      </c>
      <c r="M50" s="122" t="str">
        <f ca="1">'Table 4'!AT50</f>
        <v/>
      </c>
      <c r="N50" s="122" t="str">
        <f ca="1">'Table 5'!AS50</f>
        <v/>
      </c>
      <c r="O50" s="122" t="str">
        <f ca="1">'Table 7'!AY50</f>
        <v/>
      </c>
      <c r="P50" s="122" t="str">
        <f ca="1">'Table 9'!AB50</f>
        <v/>
      </c>
      <c r="Q50" s="122" t="str">
        <f ca="1">'Table 9'!AC50</f>
        <v/>
      </c>
    </row>
    <row r="51" spans="2:17" ht="13" x14ac:dyDescent="0.3">
      <c r="B51" s="20">
        <f t="shared" ca="1" si="1"/>
        <v>0</v>
      </c>
      <c r="C51" s="5" t="str">
        <f>'Table 1'!B52</f>
        <v>Y</v>
      </c>
      <c r="D51" s="5">
        <f>'Table 1'!C52</f>
        <v>1</v>
      </c>
      <c r="E51" s="5" t="str">
        <f>'Table 1'!D52</f>
        <v>Per/poly fluorinated substances</v>
      </c>
      <c r="F51" s="5" t="str">
        <f>'Table 1'!E52</f>
        <v>D</v>
      </c>
      <c r="G51" s="5" t="str">
        <f>'Table 1'!F52</f>
        <v>PFCHS</v>
      </c>
      <c r="H51" s="17" t="str">
        <f>'Table 1'!G52</f>
        <v>335-24-0</v>
      </c>
      <c r="I51" s="119" t="str">
        <f>'Table 1'!H52</f>
        <v>206-385-3</v>
      </c>
      <c r="J51" s="122" t="str">
        <f ca="1">'Table 4'!AQ51</f>
        <v/>
      </c>
      <c r="K51" s="122" t="str">
        <f ca="1">'Table 4'!AR51</f>
        <v/>
      </c>
      <c r="L51" s="122" t="str">
        <f ca="1">'Table 4'!AS51</f>
        <v/>
      </c>
      <c r="M51" s="122" t="str">
        <f ca="1">'Table 4'!AT51</f>
        <v/>
      </c>
      <c r="N51" s="122" t="str">
        <f ca="1">'Table 5'!AS51</f>
        <v/>
      </c>
      <c r="O51" s="122" t="str">
        <f ca="1">'Table 7'!AY51</f>
        <v/>
      </c>
      <c r="P51" s="122" t="str">
        <f ca="1">'Table 9'!AB51</f>
        <v/>
      </c>
      <c r="Q51" s="122" t="str">
        <f ca="1">'Table 9'!AC51</f>
        <v/>
      </c>
    </row>
    <row r="52" spans="2:17" ht="13" x14ac:dyDescent="0.3">
      <c r="B52" s="20">
        <f t="shared" ca="1" si="1"/>
        <v>0</v>
      </c>
      <c r="C52" s="5">
        <f>'Table 1'!B53</f>
        <v>0</v>
      </c>
      <c r="D52" s="5">
        <f>'Table 1'!C53</f>
        <v>1</v>
      </c>
      <c r="E52" s="5" t="str">
        <f>'Table 1'!D53</f>
        <v>Per/poly fluorinated substances</v>
      </c>
      <c r="F52" s="5" t="str">
        <f>'Table 1'!E53</f>
        <v>D</v>
      </c>
      <c r="G52" s="5" t="str">
        <f>'Table 1'!F53</f>
        <v>6:2/8:2 diPAP</v>
      </c>
      <c r="H52" s="12" t="str">
        <f>'Table 1'!G53</f>
        <v>943913-15-3</v>
      </c>
      <c r="I52" s="119" t="str">
        <f>'Table 1'!H53</f>
        <v>-</v>
      </c>
      <c r="J52" s="122" t="str">
        <f ca="1">'Table 4'!AQ52</f>
        <v/>
      </c>
      <c r="K52" s="122" t="str">
        <f ca="1">'Table 4'!AR52</f>
        <v/>
      </c>
      <c r="L52" s="122" t="str">
        <f ca="1">'Table 4'!AS52</f>
        <v/>
      </c>
      <c r="M52" s="122" t="str">
        <f ca="1">'Table 4'!AT52</f>
        <v/>
      </c>
      <c r="N52" s="122" t="str">
        <f ca="1">'Table 5'!AS52</f>
        <v/>
      </c>
      <c r="O52" s="122" t="str">
        <f ca="1">'Table 7'!AY52</f>
        <v/>
      </c>
      <c r="P52" s="122" t="str">
        <f ca="1">'Table 9'!AB52</f>
        <v/>
      </c>
      <c r="Q52" s="122" t="str">
        <f ca="1">'Table 9'!AC52</f>
        <v/>
      </c>
    </row>
    <row r="53" spans="2:17" ht="13" x14ac:dyDescent="0.3">
      <c r="B53" s="20">
        <f t="shared" ca="1" si="1"/>
        <v>0</v>
      </c>
      <c r="C53" s="5">
        <f>'Table 1'!B54</f>
        <v>0</v>
      </c>
      <c r="D53" s="5">
        <f>'Table 1'!C54</f>
        <v>1</v>
      </c>
      <c r="E53" s="5" t="str">
        <f>'Table 1'!D54</f>
        <v>Per/poly fluorinated substances</v>
      </c>
      <c r="F53" s="5" t="str">
        <f>'Table 1'!E54</f>
        <v>D</v>
      </c>
      <c r="G53" s="5" t="str">
        <f>'Table 1'!F54</f>
        <v>8:2 monoPAP</v>
      </c>
      <c r="H53" s="12" t="str">
        <f>'Table 1'!G54</f>
        <v>57678-03-2</v>
      </c>
      <c r="I53" s="119" t="str">
        <f>'Table 1'!H54</f>
        <v>-</v>
      </c>
      <c r="J53" s="122" t="str">
        <f ca="1">'Table 4'!AQ53</f>
        <v/>
      </c>
      <c r="K53" s="122" t="str">
        <f ca="1">'Table 4'!AR53</f>
        <v/>
      </c>
      <c r="L53" s="122" t="str">
        <f ca="1">'Table 4'!AS53</f>
        <v/>
      </c>
      <c r="M53" s="122" t="str">
        <f ca="1">'Table 4'!AT53</f>
        <v/>
      </c>
      <c r="N53" s="122" t="str">
        <f ca="1">'Table 5'!AS53</f>
        <v/>
      </c>
      <c r="O53" s="122" t="str">
        <f ca="1">'Table 7'!AY53</f>
        <v/>
      </c>
      <c r="P53" s="122" t="str">
        <f ca="1">'Table 9'!AB53</f>
        <v/>
      </c>
      <c r="Q53" s="122" t="str">
        <f ca="1">'Table 9'!AC53</f>
        <v/>
      </c>
    </row>
    <row r="54" spans="2:17" ht="13" x14ac:dyDescent="0.3">
      <c r="B54" s="20">
        <f t="shared" ca="1" si="1"/>
        <v>0</v>
      </c>
      <c r="C54" s="5">
        <f>'Table 1'!B55</f>
        <v>0</v>
      </c>
      <c r="D54" s="5">
        <f>'Table 1'!C55</f>
        <v>1</v>
      </c>
      <c r="E54" s="5" t="str">
        <f>'Table 1'!D55</f>
        <v>Per/poly fluorinated substances</v>
      </c>
      <c r="F54" s="5" t="str">
        <f>'Table 1'!E55</f>
        <v>D</v>
      </c>
      <c r="G54" s="5" t="str">
        <f>'Table 1'!F55</f>
        <v>PFOPA</v>
      </c>
      <c r="H54" s="12" t="str">
        <f>'Table 1'!G55</f>
        <v>252237-40-4</v>
      </c>
      <c r="I54" s="119" t="str">
        <f>'Table 1'!H55</f>
        <v>-</v>
      </c>
      <c r="J54" s="122" t="str">
        <f ca="1">'Table 4'!AQ54</f>
        <v/>
      </c>
      <c r="K54" s="122" t="str">
        <f ca="1">'Table 4'!AR54</f>
        <v/>
      </c>
      <c r="L54" s="122" t="str">
        <f ca="1">'Table 4'!AS54</f>
        <v/>
      </c>
      <c r="M54" s="122" t="str">
        <f ca="1">'Table 4'!AT54</f>
        <v/>
      </c>
      <c r="N54" s="122" t="str">
        <f ca="1">'Table 5'!AS54</f>
        <v/>
      </c>
      <c r="O54" s="122" t="str">
        <f ca="1">'Table 7'!AY54</f>
        <v/>
      </c>
      <c r="P54" s="122" t="str">
        <f ca="1">'Table 9'!AB54</f>
        <v/>
      </c>
      <c r="Q54" s="122" t="str">
        <f ca="1">'Table 9'!AC54</f>
        <v/>
      </c>
    </row>
    <row r="55" spans="2:17" ht="13" x14ac:dyDescent="0.3">
      <c r="B55" s="20">
        <f t="shared" ca="1" si="1"/>
        <v>0</v>
      </c>
      <c r="C55" s="5">
        <f>'Table 1'!B56</f>
        <v>0</v>
      </c>
      <c r="D55" s="5">
        <f>'Table 1'!C56</f>
        <v>1</v>
      </c>
      <c r="E55" s="5" t="str">
        <f>'Table 1'!D56</f>
        <v>Per/poly fluorinated substances</v>
      </c>
      <c r="F55" s="5" t="str">
        <f>'Table 1'!E56</f>
        <v>D</v>
      </c>
      <c r="G55" s="5" t="str">
        <f>'Table 1'!F56</f>
        <v>Perfluorinated Siloxane</v>
      </c>
      <c r="H55" s="12" t="str">
        <f>'Table 1'!G56</f>
        <v>83048-65-1</v>
      </c>
      <c r="I55" s="119" t="str">
        <f>'Table 1'!H56</f>
        <v>617-434-7</v>
      </c>
      <c r="J55" s="122" t="str">
        <f ca="1">'Table 4'!AQ55</f>
        <v/>
      </c>
      <c r="K55" s="122" t="str">
        <f ca="1">'Table 4'!AR55</f>
        <v/>
      </c>
      <c r="L55" s="122" t="str">
        <f ca="1">'Table 4'!AS55</f>
        <v/>
      </c>
      <c r="M55" s="122" t="str">
        <f ca="1">'Table 4'!AT55</f>
        <v/>
      </c>
      <c r="N55" s="122" t="str">
        <f ca="1">'Table 5'!AS55</f>
        <v/>
      </c>
      <c r="O55" s="122" t="str">
        <f ca="1">'Table 7'!AY55</f>
        <v/>
      </c>
      <c r="P55" s="122" t="str">
        <f ca="1">'Table 9'!AB55</f>
        <v/>
      </c>
      <c r="Q55" s="122" t="str">
        <f ca="1">'Table 9'!AC55</f>
        <v/>
      </c>
    </row>
    <row r="56" spans="2:17" ht="13" x14ac:dyDescent="0.3">
      <c r="B56" s="20">
        <f t="shared" ca="1" si="1"/>
        <v>0</v>
      </c>
      <c r="C56" s="5">
        <f>'Table 1'!B57</f>
        <v>0</v>
      </c>
      <c r="D56" s="5">
        <f>'Table 1'!C57</f>
        <v>1</v>
      </c>
      <c r="E56" s="5" t="str">
        <f>'Table 1'!D57</f>
        <v>Per/poly fluorinated substances</v>
      </c>
      <c r="F56" s="5" t="str">
        <f>'Table 1'!E57</f>
        <v>D</v>
      </c>
      <c r="G56" s="5" t="str">
        <f>'Table 1'!F57</f>
        <v>FL16.119</v>
      </c>
      <c r="H56" s="12" t="str">
        <f>'Table 1'!G57</f>
        <v>1003050-22-5</v>
      </c>
      <c r="I56" s="119" t="str">
        <f>'Table 1'!H57</f>
        <v>-</v>
      </c>
      <c r="J56" s="122" t="str">
        <f ca="1">'Table 4'!AQ56</f>
        <v/>
      </c>
      <c r="K56" s="122" t="str">
        <f ca="1">'Table 4'!AR56</f>
        <v/>
      </c>
      <c r="L56" s="122" t="str">
        <f ca="1">'Table 4'!AS56</f>
        <v/>
      </c>
      <c r="M56" s="122" t="str">
        <f ca="1">'Table 4'!AT56</f>
        <v/>
      </c>
      <c r="N56" s="122" t="str">
        <f ca="1">'Table 5'!AS56</f>
        <v/>
      </c>
      <c r="O56" s="122" t="str">
        <f ca="1">'Table 7'!AY56</f>
        <v/>
      </c>
      <c r="P56" s="122" t="str">
        <f ca="1">'Table 9'!AB56</f>
        <v/>
      </c>
      <c r="Q56" s="122" t="str">
        <f ca="1">'Table 9'!AC56</f>
        <v/>
      </c>
    </row>
    <row r="57" spans="2:17" ht="13" x14ac:dyDescent="0.3">
      <c r="B57" s="20">
        <f t="shared" ca="1" si="1"/>
        <v>1</v>
      </c>
      <c r="C57" s="5">
        <f>'Table 1'!B58</f>
        <v>0</v>
      </c>
      <c r="D57" s="5">
        <f>'Table 1'!C58</f>
        <v>1</v>
      </c>
      <c r="E57" s="5" t="str">
        <f>'Table 1'!D58</f>
        <v>Per/poly fluorinated substances</v>
      </c>
      <c r="F57" s="5" t="str">
        <f>'Table 1'!E58</f>
        <v>E</v>
      </c>
      <c r="G57" s="5" t="str">
        <f>'Table 1'!F58</f>
        <v>6:2 FTCA
8:2 FTCA
10:2 FTCA</v>
      </c>
      <c r="H57" s="12" t="str">
        <f>'Table 1'!G58</f>
        <v>34454-97-2</v>
      </c>
      <c r="I57" s="119" t="str">
        <f>'Table 1'!H58</f>
        <v>252-043-1</v>
      </c>
      <c r="J57" s="122" t="str">
        <f ca="1">'Table 4'!AQ57</f>
        <v/>
      </c>
      <c r="K57" s="122" t="str">
        <f ca="1">'Table 4'!AR57</f>
        <v/>
      </c>
      <c r="L57" s="122" t="str">
        <f ca="1">'Table 4'!AS57</f>
        <v/>
      </c>
      <c r="M57" s="122" t="str">
        <f ca="1">'Table 4'!AT57</f>
        <v/>
      </c>
      <c r="N57" s="122" t="str">
        <f ca="1">'Table 5'!AS57</f>
        <v>Passed</v>
      </c>
      <c r="O57" s="122" t="str">
        <f ca="1">'Table 7'!AY57</f>
        <v/>
      </c>
      <c r="P57" s="122" t="str">
        <f ca="1">'Table 9'!AB57</f>
        <v/>
      </c>
      <c r="Q57" s="122" t="str">
        <f ca="1">'Table 9'!AC57</f>
        <v/>
      </c>
    </row>
    <row r="58" spans="2:17" ht="13" x14ac:dyDescent="0.3">
      <c r="B58" s="20">
        <f t="shared" ca="1" si="1"/>
        <v>0</v>
      </c>
      <c r="C58" s="5">
        <f>'Table 1'!B59</f>
        <v>0</v>
      </c>
      <c r="D58" s="5">
        <f>'Table 1'!C59</f>
        <v>1</v>
      </c>
      <c r="E58" s="5" t="str">
        <f>'Table 1'!D59</f>
        <v>Per/poly fluorinated substances</v>
      </c>
      <c r="F58" s="5" t="str">
        <f>'Table 1'!E59</f>
        <v>E</v>
      </c>
      <c r="G58" s="5" t="str">
        <f>'Table 1'!F59</f>
        <v>PFECA</v>
      </c>
      <c r="H58" s="12" t="str">
        <f>'Table 1'!G59</f>
        <v>329238-24-6</v>
      </c>
      <c r="I58" s="119" t="str">
        <f>'Table 1'!H59</f>
        <v>-</v>
      </c>
      <c r="J58" s="122" t="str">
        <f ca="1">'Table 4'!AQ58</f>
        <v/>
      </c>
      <c r="K58" s="122" t="str">
        <f ca="1">'Table 4'!AR58</f>
        <v/>
      </c>
      <c r="L58" s="122" t="str">
        <f ca="1">'Table 4'!AS58</f>
        <v/>
      </c>
      <c r="M58" s="122" t="str">
        <f ca="1">'Table 4'!AT58</f>
        <v/>
      </c>
      <c r="N58" s="122" t="str">
        <f ca="1">'Table 5'!AS58</f>
        <v/>
      </c>
      <c r="O58" s="122" t="str">
        <f ca="1">'Table 7'!AY58</f>
        <v/>
      </c>
      <c r="P58" s="122" t="str">
        <f ca="1">'Table 9'!AB58</f>
        <v/>
      </c>
      <c r="Q58" s="122" t="str">
        <f ca="1">'Table 9'!AC58</f>
        <v/>
      </c>
    </row>
    <row r="59" spans="2:17" ht="13" x14ac:dyDescent="0.3">
      <c r="B59" s="20">
        <f t="shared" ca="1" si="1"/>
        <v>0</v>
      </c>
      <c r="C59" s="5">
        <f>'Table 1'!B60</f>
        <v>0</v>
      </c>
      <c r="D59" s="5">
        <f>'Table 1'!C60</f>
        <v>1</v>
      </c>
      <c r="E59" s="5" t="str">
        <f>'Table 1'!D60</f>
        <v>Per/poly fluorinated substances</v>
      </c>
      <c r="F59" s="5" t="str">
        <f>'Table 1'!E60</f>
        <v>E</v>
      </c>
      <c r="G59" s="5" t="str">
        <f>'Table 1'!F60</f>
        <v>FBSA</v>
      </c>
      <c r="H59" s="12" t="str">
        <f>'Table 1'!G60</f>
        <v>30334-69-1</v>
      </c>
      <c r="I59" s="119" t="str">
        <f>'Table 1'!H60</f>
        <v>-</v>
      </c>
      <c r="J59" s="122" t="str">
        <f ca="1">'Table 4'!AQ59</f>
        <v/>
      </c>
      <c r="K59" s="122" t="str">
        <f ca="1">'Table 4'!AR59</f>
        <v/>
      </c>
      <c r="L59" s="122" t="str">
        <f ca="1">'Table 4'!AS59</f>
        <v/>
      </c>
      <c r="M59" s="122" t="str">
        <f ca="1">'Table 4'!AT59</f>
        <v/>
      </c>
      <c r="N59" s="122" t="str">
        <f ca="1">'Table 5'!AS59</f>
        <v/>
      </c>
      <c r="O59" s="122" t="str">
        <f ca="1">'Table 7'!AY59</f>
        <v/>
      </c>
      <c r="P59" s="122" t="str">
        <f ca="1">'Table 9'!AB59</f>
        <v/>
      </c>
      <c r="Q59" s="122" t="str">
        <f ca="1">'Table 9'!AC59</f>
        <v/>
      </c>
    </row>
    <row r="60" spans="2:17" ht="13" x14ac:dyDescent="0.3">
      <c r="B60" s="20">
        <f t="shared" ca="1" si="1"/>
        <v>1</v>
      </c>
      <c r="C60" s="5">
        <f>'Table 1'!B61</f>
        <v>0</v>
      </c>
      <c r="D60" s="5">
        <f>'Table 1'!C61</f>
        <v>1</v>
      </c>
      <c r="E60" s="5" t="str">
        <f>'Table 1'!D61</f>
        <v>Per/poly fluorinated substances</v>
      </c>
      <c r="F60" s="5" t="str">
        <f>'Table 1'!E61</f>
        <v>E</v>
      </c>
      <c r="G60" s="5" t="str">
        <f>'Table 1'!F61</f>
        <v>MeFBSE</v>
      </c>
      <c r="H60" s="12" t="str">
        <f>'Table 1'!G61</f>
        <v>34454-97-2</v>
      </c>
      <c r="I60" s="119" t="str">
        <f>'Table 1'!H61</f>
        <v>252-043-1</v>
      </c>
      <c r="J60" s="122" t="str">
        <f ca="1">'Table 4'!AQ60</f>
        <v/>
      </c>
      <c r="K60" s="122" t="str">
        <f ca="1">'Table 4'!AR60</f>
        <v/>
      </c>
      <c r="L60" s="122" t="str">
        <f ca="1">'Table 4'!AS60</f>
        <v/>
      </c>
      <c r="M60" s="122" t="str">
        <f ca="1">'Table 4'!AT60</f>
        <v/>
      </c>
      <c r="N60" s="122" t="str">
        <f ca="1">'Table 5'!AS60</f>
        <v>Passed</v>
      </c>
      <c r="O60" s="122" t="str">
        <f ca="1">'Table 7'!AY60</f>
        <v/>
      </c>
      <c r="P60" s="122" t="str">
        <f ca="1">'Table 9'!AB60</f>
        <v/>
      </c>
      <c r="Q60" s="122" t="str">
        <f ca="1">'Table 9'!AC60</f>
        <v/>
      </c>
    </row>
    <row r="61" spans="2:17" ht="13" x14ac:dyDescent="0.3">
      <c r="B61" s="20">
        <f t="shared" ca="1" si="1"/>
        <v>0</v>
      </c>
      <c r="C61" s="5">
        <f>'Table 1'!B62</f>
        <v>0</v>
      </c>
      <c r="D61" s="5">
        <f>'Table 1'!C62</f>
        <v>1</v>
      </c>
      <c r="E61" s="5" t="str">
        <f>'Table 1'!D62</f>
        <v>Per/poly fluorinated substances</v>
      </c>
      <c r="F61" s="5" t="str">
        <f>'Table 1'!E62</f>
        <v>E</v>
      </c>
      <c r="G61" s="5" t="str">
        <f>'Table 1'!F62</f>
        <v>6:2 PAP</v>
      </c>
      <c r="H61" s="12" t="str">
        <f>'Table 1'!G62</f>
        <v>57678-01-0</v>
      </c>
      <c r="I61" s="119" t="str">
        <f>'Table 1'!H62</f>
        <v>611-565-3</v>
      </c>
      <c r="J61" s="122" t="str">
        <f ca="1">'Table 4'!AQ61</f>
        <v/>
      </c>
      <c r="K61" s="122" t="str">
        <f ca="1">'Table 4'!AR61</f>
        <v/>
      </c>
      <c r="L61" s="122" t="str">
        <f ca="1">'Table 4'!AS61</f>
        <v/>
      </c>
      <c r="M61" s="122" t="str">
        <f ca="1">'Table 4'!AT61</f>
        <v/>
      </c>
      <c r="N61" s="122" t="str">
        <f ca="1">'Table 5'!AS61</f>
        <v/>
      </c>
      <c r="O61" s="122" t="str">
        <f ca="1">'Table 7'!AY61</f>
        <v/>
      </c>
      <c r="P61" s="122" t="str">
        <f ca="1">'Table 9'!AB61</f>
        <v/>
      </c>
      <c r="Q61" s="122" t="str">
        <f ca="1">'Table 9'!AC61</f>
        <v/>
      </c>
    </row>
    <row r="62" spans="2:17" ht="13" x14ac:dyDescent="0.3">
      <c r="B62" s="20">
        <f t="shared" ca="1" si="1"/>
        <v>0</v>
      </c>
      <c r="C62" s="5">
        <f>'Table 1'!B63</f>
        <v>0</v>
      </c>
      <c r="D62" s="5">
        <f>'Table 1'!C63</f>
        <v>1</v>
      </c>
      <c r="E62" s="5" t="str">
        <f>'Table 1'!D63</f>
        <v>Per/poly fluorinated substances</v>
      </c>
      <c r="F62" s="5" t="str">
        <f>'Table 1'!E63</f>
        <v>E</v>
      </c>
      <c r="G62" s="5" t="str">
        <f>'Table 1'!F63</f>
        <v>6:2 diPAP</v>
      </c>
      <c r="H62" s="12" t="str">
        <f>'Table 1'!G63</f>
        <v>57677-95-9</v>
      </c>
      <c r="I62" s="119" t="str">
        <f>'Table 1'!H63</f>
        <v>-</v>
      </c>
      <c r="J62" s="122" t="str">
        <f ca="1">'Table 4'!AQ62</f>
        <v/>
      </c>
      <c r="K62" s="122" t="str">
        <f ca="1">'Table 4'!AR62</f>
        <v/>
      </c>
      <c r="L62" s="122" t="str">
        <f ca="1">'Table 4'!AS62</f>
        <v/>
      </c>
      <c r="M62" s="122" t="str">
        <f ca="1">'Table 4'!AT62</f>
        <v/>
      </c>
      <c r="N62" s="122" t="str">
        <f ca="1">'Table 5'!AS62</f>
        <v/>
      </c>
      <c r="O62" s="122" t="str">
        <f ca="1">'Table 7'!AY62</f>
        <v/>
      </c>
      <c r="P62" s="122" t="str">
        <f ca="1">'Table 9'!AB62</f>
        <v/>
      </c>
      <c r="Q62" s="122" t="str">
        <f ca="1">'Table 9'!AC62</f>
        <v/>
      </c>
    </row>
    <row r="63" spans="2:17" ht="13" x14ac:dyDescent="0.3">
      <c r="B63" s="20">
        <f t="shared" ca="1" si="1"/>
        <v>0</v>
      </c>
      <c r="C63" s="5">
        <f>'Table 1'!B64</f>
        <v>0</v>
      </c>
      <c r="D63" s="5">
        <f>'Table 1'!C64</f>
        <v>1</v>
      </c>
      <c r="E63" s="5" t="str">
        <f>'Table 1'!D64</f>
        <v>Per/poly fluorinated substances</v>
      </c>
      <c r="F63" s="5" t="str">
        <f>'Table 1'!E64</f>
        <v>E</v>
      </c>
      <c r="G63" s="5" t="str">
        <f>'Table 1'!F64</f>
        <v>PFHxPA</v>
      </c>
      <c r="H63" s="12" t="str">
        <f>'Table 1'!G64</f>
        <v>40143-76-8</v>
      </c>
      <c r="I63" s="119" t="str">
        <f>'Table 1'!H64</f>
        <v>-</v>
      </c>
      <c r="J63" s="122" t="str">
        <f ca="1">'Table 4'!AQ63</f>
        <v/>
      </c>
      <c r="K63" s="122" t="str">
        <f ca="1">'Table 4'!AR63</f>
        <v/>
      </c>
      <c r="L63" s="122" t="str">
        <f ca="1">'Table 4'!AS63</f>
        <v/>
      </c>
      <c r="M63" s="122" t="str">
        <f ca="1">'Table 4'!AT63</f>
        <v/>
      </c>
      <c r="N63" s="122" t="str">
        <f ca="1">'Table 5'!AS63</f>
        <v/>
      </c>
      <c r="O63" s="122" t="str">
        <f ca="1">'Table 7'!AY63</f>
        <v/>
      </c>
      <c r="P63" s="122" t="str">
        <f ca="1">'Table 9'!AB63</f>
        <v/>
      </c>
      <c r="Q63" s="122" t="str">
        <f ca="1">'Table 9'!AC63</f>
        <v/>
      </c>
    </row>
    <row r="64" spans="2:17" ht="13" x14ac:dyDescent="0.3">
      <c r="B64" s="20">
        <f t="shared" ca="1" si="1"/>
        <v>0</v>
      </c>
      <c r="C64" s="5">
        <f>'Table 1'!B65</f>
        <v>0</v>
      </c>
      <c r="D64" s="5">
        <f>'Table 1'!C65</f>
        <v>1</v>
      </c>
      <c r="E64" s="5" t="str">
        <f>'Table 1'!D65</f>
        <v>Per/poly fluorinated substances</v>
      </c>
      <c r="F64" s="5" t="str">
        <f>'Table 1'!E65</f>
        <v>E</v>
      </c>
      <c r="G64" s="5" t="str">
        <f>'Table 1'!F65</f>
        <v>PFDPA</v>
      </c>
      <c r="H64" s="12" t="str">
        <f>'Table 1'!G65</f>
        <v>52299-26-0</v>
      </c>
      <c r="I64" s="119" t="str">
        <f>'Table 1'!H65</f>
        <v>-</v>
      </c>
      <c r="J64" s="122" t="str">
        <f ca="1">'Table 4'!AQ64</f>
        <v/>
      </c>
      <c r="K64" s="122" t="str">
        <f ca="1">'Table 4'!AR64</f>
        <v/>
      </c>
      <c r="L64" s="122" t="str">
        <f ca="1">'Table 4'!AS64</f>
        <v/>
      </c>
      <c r="M64" s="122" t="str">
        <f ca="1">'Table 4'!AT64</f>
        <v/>
      </c>
      <c r="N64" s="122" t="str">
        <f ca="1">'Table 5'!AS64</f>
        <v/>
      </c>
      <c r="O64" s="122" t="str">
        <f ca="1">'Table 7'!AY64</f>
        <v/>
      </c>
      <c r="P64" s="122" t="str">
        <f ca="1">'Table 9'!AB64</f>
        <v/>
      </c>
      <c r="Q64" s="122" t="str">
        <f ca="1">'Table 9'!AC64</f>
        <v/>
      </c>
    </row>
    <row r="65" spans="1:17" ht="13" x14ac:dyDescent="0.3">
      <c r="B65" s="20">
        <f t="shared" ca="1" si="1"/>
        <v>0</v>
      </c>
      <c r="C65" s="5">
        <f>'Table 1'!B66</f>
        <v>0</v>
      </c>
      <c r="D65" s="5">
        <f>'Table 1'!C66</f>
        <v>1</v>
      </c>
      <c r="E65" s="5" t="str">
        <f>'Table 1'!D66</f>
        <v>Per/poly fluorinated substances</v>
      </c>
      <c r="F65" s="5" t="str">
        <f>'Table 1'!E66</f>
        <v>E</v>
      </c>
      <c r="G65" s="5" t="str">
        <f>'Table 1'!F66</f>
        <v>C8/C10 PFPiA</v>
      </c>
      <c r="H65" s="12" t="str">
        <f>'Table 1'!G66</f>
        <v>500776-81-8</v>
      </c>
      <c r="I65" s="119" t="str">
        <f>'Table 1'!H66</f>
        <v>-</v>
      </c>
      <c r="J65" s="122" t="str">
        <f ca="1">'Table 4'!AQ65</f>
        <v/>
      </c>
      <c r="K65" s="122" t="str">
        <f ca="1">'Table 4'!AR65</f>
        <v/>
      </c>
      <c r="L65" s="122" t="str">
        <f ca="1">'Table 4'!AS65</f>
        <v/>
      </c>
      <c r="M65" s="122" t="str">
        <f ca="1">'Table 4'!AT65</f>
        <v/>
      </c>
      <c r="N65" s="122" t="str">
        <f ca="1">'Table 5'!AS65</f>
        <v/>
      </c>
      <c r="O65" s="122" t="str">
        <f ca="1">'Table 7'!AY65</f>
        <v/>
      </c>
      <c r="P65" s="122" t="str">
        <f ca="1">'Table 9'!AB65</f>
        <v/>
      </c>
      <c r="Q65" s="122" t="str">
        <f ca="1">'Table 9'!AC65</f>
        <v/>
      </c>
    </row>
    <row r="66" spans="1:17" ht="13" x14ac:dyDescent="0.3">
      <c r="B66" s="20">
        <f t="shared" ca="1" si="1"/>
        <v>0</v>
      </c>
      <c r="C66" s="5">
        <f>'Table 1'!B67</f>
        <v>0</v>
      </c>
      <c r="D66" s="5">
        <f>'Table 1'!C67</f>
        <v>1</v>
      </c>
      <c r="E66" s="5" t="str">
        <f>'Table 1'!D67</f>
        <v>Per/poly fluorinated substances</v>
      </c>
      <c r="F66" s="5" t="str">
        <f>'Table 1'!E67</f>
        <v>E</v>
      </c>
      <c r="G66" s="5" t="str">
        <f>'Table 1'!F67</f>
        <v>Denum SH</v>
      </c>
      <c r="H66" s="12" t="str">
        <f>'Table 1'!G67</f>
        <v>120895-92-3</v>
      </c>
      <c r="I66" s="119" t="str">
        <f>'Table 1'!H67</f>
        <v>-</v>
      </c>
      <c r="J66" s="122" t="str">
        <f ca="1">'Table 4'!AQ66</f>
        <v/>
      </c>
      <c r="K66" s="122" t="str">
        <f ca="1">'Table 4'!AR66</f>
        <v/>
      </c>
      <c r="L66" s="122" t="str">
        <f ca="1">'Table 4'!AS66</f>
        <v/>
      </c>
      <c r="M66" s="122" t="str">
        <f ca="1">'Table 4'!AT66</f>
        <v/>
      </c>
      <c r="N66" s="122" t="str">
        <f ca="1">'Table 5'!AS66</f>
        <v/>
      </c>
      <c r="O66" s="122" t="str">
        <f ca="1">'Table 7'!AY66</f>
        <v/>
      </c>
      <c r="P66" s="122" t="str">
        <f ca="1">'Table 9'!AB66</f>
        <v/>
      </c>
      <c r="Q66" s="122" t="str">
        <f ca="1">'Table 9'!AC66</f>
        <v/>
      </c>
    </row>
    <row r="67" spans="1:17" ht="13" x14ac:dyDescent="0.3">
      <c r="B67" s="20">
        <f t="shared" ca="1" si="1"/>
        <v>0</v>
      </c>
      <c r="C67" s="5">
        <f>'Table 1'!B68</f>
        <v>0</v>
      </c>
      <c r="D67" s="5">
        <f>'Table 1'!C68</f>
        <v>1</v>
      </c>
      <c r="E67" s="5" t="str">
        <f>'Table 1'!D68</f>
        <v>Per/poly fluorinated substances</v>
      </c>
      <c r="F67" s="5" t="str">
        <f>'Table 1'!E68</f>
        <v>E</v>
      </c>
      <c r="G67" s="5" t="str">
        <f>'Table 1'!F68</f>
        <v>Krytox</v>
      </c>
      <c r="H67" s="12" t="str">
        <f>'Table 1'!G68</f>
        <v>60164-51-4</v>
      </c>
      <c r="I67" s="119" t="str">
        <f>'Table 1'!H68</f>
        <v>611-940-1</v>
      </c>
      <c r="J67" s="122" t="str">
        <f ca="1">'Table 4'!AQ67</f>
        <v/>
      </c>
      <c r="K67" s="122" t="str">
        <f ca="1">'Table 4'!AR67</f>
        <v/>
      </c>
      <c r="L67" s="122" t="str">
        <f ca="1">'Table 4'!AS67</f>
        <v/>
      </c>
      <c r="M67" s="122" t="str">
        <f ca="1">'Table 4'!AT67</f>
        <v/>
      </c>
      <c r="N67" s="122" t="str">
        <f ca="1">'Table 5'!AS67</f>
        <v/>
      </c>
      <c r="O67" s="122" t="str">
        <f ca="1">'Table 7'!AY67</f>
        <v/>
      </c>
      <c r="P67" s="122" t="str">
        <f ca="1">'Table 9'!AB67</f>
        <v/>
      </c>
      <c r="Q67" s="122" t="str">
        <f ca="1">'Table 9'!AC67</f>
        <v/>
      </c>
    </row>
    <row r="68" spans="1:17" ht="13" x14ac:dyDescent="0.3">
      <c r="B68" s="20">
        <f t="shared" ca="1" si="1"/>
        <v>0</v>
      </c>
      <c r="C68" s="5">
        <f>'Table 1'!B69</f>
        <v>0</v>
      </c>
      <c r="D68" s="5">
        <f>'Table 1'!C69</f>
        <v>1</v>
      </c>
      <c r="E68" s="5" t="str">
        <f>'Table 1'!D69</f>
        <v>Per/poly fluorinated substances</v>
      </c>
      <c r="F68" s="5" t="str">
        <f>'Table 1'!E69</f>
        <v>E</v>
      </c>
      <c r="G68" s="5" t="str">
        <f>'Table 1'!F69</f>
        <v>Fomblin Z-DIAC</v>
      </c>
      <c r="H68" s="12" t="str">
        <f>'Table 1'!G69</f>
        <v>97462-40-1</v>
      </c>
      <c r="I68" s="119" t="str">
        <f>'Table 1'!H69</f>
        <v>-</v>
      </c>
      <c r="J68" s="122" t="str">
        <f ca="1">'Table 4'!AQ68</f>
        <v/>
      </c>
      <c r="K68" s="122" t="str">
        <f ca="1">'Table 4'!AR68</f>
        <v/>
      </c>
      <c r="L68" s="122" t="str">
        <f ca="1">'Table 4'!AS68</f>
        <v/>
      </c>
      <c r="M68" s="122" t="str">
        <f ca="1">'Table 4'!AT68</f>
        <v/>
      </c>
      <c r="N68" s="122" t="str">
        <f ca="1">'Table 5'!AS68</f>
        <v/>
      </c>
      <c r="O68" s="122" t="str">
        <f ca="1">'Table 7'!AY68</f>
        <v/>
      </c>
      <c r="P68" s="122" t="str">
        <f ca="1">'Table 9'!AB68</f>
        <v/>
      </c>
      <c r="Q68" s="122" t="str">
        <f ca="1">'Table 9'!AC68</f>
        <v/>
      </c>
    </row>
    <row r="69" spans="1:17" ht="13" x14ac:dyDescent="0.3">
      <c r="B69" s="20">
        <f t="shared" ca="1" si="1"/>
        <v>0</v>
      </c>
      <c r="C69" s="5">
        <f>'Table 1'!B70</f>
        <v>0</v>
      </c>
      <c r="D69" s="5">
        <f>'Table 1'!C70</f>
        <v>1</v>
      </c>
      <c r="E69" s="5" t="str">
        <f>'Table 1'!D70</f>
        <v>Per/poly fluorinated substances</v>
      </c>
      <c r="F69" s="5" t="str">
        <f>'Table 1'!E70</f>
        <v>E</v>
      </c>
      <c r="G69" s="5" t="str">
        <f>'Table 1'!F70</f>
        <v>TFEE-5</v>
      </c>
      <c r="H69" s="12">
        <f>'Table 1'!G70</f>
        <v>0</v>
      </c>
      <c r="I69" s="119" t="str">
        <f>'Table 1'!H70</f>
        <v>-</v>
      </c>
      <c r="J69" s="122" t="str">
        <f ca="1">'Table 4'!AQ69</f>
        <v/>
      </c>
      <c r="K69" s="122" t="str">
        <f ca="1">'Table 4'!AR69</f>
        <v/>
      </c>
      <c r="L69" s="122" t="str">
        <f ca="1">'Table 4'!AS69</f>
        <v/>
      </c>
      <c r="M69" s="122" t="str">
        <f ca="1">'Table 4'!AT69</f>
        <v/>
      </c>
      <c r="N69" s="122" t="str">
        <f ca="1">'Table 5'!AS69</f>
        <v/>
      </c>
      <c r="O69" s="122" t="str">
        <f ca="1">'Table 7'!AY69</f>
        <v/>
      </c>
      <c r="P69" s="122" t="str">
        <f ca="1">'Table 9'!AB69</f>
        <v/>
      </c>
      <c r="Q69" s="122" t="str">
        <f ca="1">'Table 9'!AC69</f>
        <v/>
      </c>
    </row>
    <row r="70" spans="1:17" ht="13" x14ac:dyDescent="0.3">
      <c r="B70" s="20">
        <f t="shared" ca="1" si="1"/>
        <v>0</v>
      </c>
      <c r="C70" s="5">
        <f>'Table 1'!B71</f>
        <v>0</v>
      </c>
      <c r="D70" s="5">
        <f>'Table 1'!C71</f>
        <v>1</v>
      </c>
      <c r="E70" s="5" t="str">
        <f>'Table 1'!D71</f>
        <v>Per/poly fluorinated substances</v>
      </c>
      <c r="F70" s="5" t="str">
        <f>'Table 1'!E71</f>
        <v>E</v>
      </c>
      <c r="G70" s="5" t="str">
        <f>'Table 1'!F71</f>
        <v>PTFE</v>
      </c>
      <c r="H70" s="12" t="str">
        <f>'Table 1'!G71</f>
        <v>9002-84-0</v>
      </c>
      <c r="I70" s="119" t="str">
        <f>'Table 1'!H71</f>
        <v>618-337-2</v>
      </c>
      <c r="J70" s="122" t="str">
        <f ca="1">'Table 4'!AQ70</f>
        <v/>
      </c>
      <c r="K70" s="122" t="str">
        <f ca="1">'Table 4'!AR70</f>
        <v/>
      </c>
      <c r="L70" s="122" t="str">
        <f ca="1">'Table 4'!AS70</f>
        <v/>
      </c>
      <c r="M70" s="122" t="str">
        <f ca="1">'Table 4'!AT70</f>
        <v/>
      </c>
      <c r="N70" s="122" t="str">
        <f ca="1">'Table 5'!AS70</f>
        <v/>
      </c>
      <c r="O70" s="122" t="str">
        <f ca="1">'Table 7'!AY70</f>
        <v/>
      </c>
      <c r="P70" s="122" t="str">
        <f ca="1">'Table 9'!AB70</f>
        <v/>
      </c>
      <c r="Q70" s="122" t="str">
        <f ca="1">'Table 9'!AC70</f>
        <v/>
      </c>
    </row>
    <row r="71" spans="1:17" ht="13" x14ac:dyDescent="0.3">
      <c r="B71" s="20">
        <f t="shared" ca="1" si="1"/>
        <v>0</v>
      </c>
      <c r="C71" s="5">
        <f>'Table 1'!B72</f>
        <v>0</v>
      </c>
      <c r="D71" s="5">
        <f>'Table 1'!C72</f>
        <v>1</v>
      </c>
      <c r="E71" s="5" t="str">
        <f>'Table 1'!D72</f>
        <v>Per/poly fluorinated substances</v>
      </c>
      <c r="F71" s="5" t="str">
        <f>'Table 1'!E72</f>
        <v>E</v>
      </c>
      <c r="G71" s="5" t="str">
        <f>'Table 1'!F72</f>
        <v>PVDF</v>
      </c>
      <c r="H71" s="12" t="str">
        <f>'Table 1'!G72</f>
        <v>24937-79-9</v>
      </c>
      <c r="I71" s="119" t="str">
        <f>'Table 1'!H72</f>
        <v>607-458-6</v>
      </c>
      <c r="J71" s="122" t="str">
        <f ca="1">'Table 4'!AQ71</f>
        <v/>
      </c>
      <c r="K71" s="122" t="str">
        <f ca="1">'Table 4'!AR71</f>
        <v/>
      </c>
      <c r="L71" s="122" t="str">
        <f ca="1">'Table 4'!AS71</f>
        <v/>
      </c>
      <c r="M71" s="122" t="str">
        <f ca="1">'Table 4'!AT71</f>
        <v/>
      </c>
      <c r="N71" s="122" t="str">
        <f ca="1">'Table 5'!AS71</f>
        <v/>
      </c>
      <c r="O71" s="122" t="str">
        <f ca="1">'Table 7'!AY71</f>
        <v/>
      </c>
      <c r="P71" s="122" t="str">
        <f ca="1">'Table 9'!AB71</f>
        <v/>
      </c>
      <c r="Q71" s="122" t="str">
        <f ca="1">'Table 9'!AC71</f>
        <v/>
      </c>
    </row>
    <row r="72" spans="1:17" ht="13" x14ac:dyDescent="0.3">
      <c r="B72" s="20">
        <f t="shared" ca="1" si="1"/>
        <v>0</v>
      </c>
      <c r="C72" s="5">
        <f>'Table 1'!B73</f>
        <v>0</v>
      </c>
      <c r="D72" s="5">
        <f>'Table 1'!C73</f>
        <v>1</v>
      </c>
      <c r="E72" s="5" t="str">
        <f>'Table 1'!D73</f>
        <v>Per/poly fluorinated substances</v>
      </c>
      <c r="F72" s="5" t="str">
        <f>'Table 1'!E73</f>
        <v>E</v>
      </c>
      <c r="G72" s="5" t="str">
        <f>'Table 1'!F73</f>
        <v>PVF</v>
      </c>
      <c r="H72" s="12" t="str">
        <f>'Table 1'!G73</f>
        <v>24981-14-4</v>
      </c>
      <c r="I72" s="119" t="str">
        <f>'Table 1'!H73</f>
        <v>-</v>
      </c>
      <c r="J72" s="122" t="str">
        <f ca="1">'Table 4'!AQ72</f>
        <v/>
      </c>
      <c r="K72" s="122" t="str">
        <f ca="1">'Table 4'!AR72</f>
        <v/>
      </c>
      <c r="L72" s="122" t="str">
        <f ca="1">'Table 4'!AS72</f>
        <v/>
      </c>
      <c r="M72" s="122" t="str">
        <f ca="1">'Table 4'!AT72</f>
        <v/>
      </c>
      <c r="N72" s="122" t="str">
        <f ca="1">'Table 5'!AS72</f>
        <v/>
      </c>
      <c r="O72" s="122" t="str">
        <f ca="1">'Table 7'!AY72</f>
        <v/>
      </c>
      <c r="P72" s="122" t="str">
        <f ca="1">'Table 9'!AB72</f>
        <v/>
      </c>
      <c r="Q72" s="122" t="str">
        <f ca="1">'Table 9'!AC72</f>
        <v/>
      </c>
    </row>
    <row r="73" spans="1:17" ht="13" x14ac:dyDescent="0.3">
      <c r="B73" s="20">
        <f t="shared" ca="1" si="1"/>
        <v>1</v>
      </c>
      <c r="C73" s="5">
        <f>'Table 1'!B74</f>
        <v>0</v>
      </c>
      <c r="D73" s="5">
        <f>'Table 1'!C74</f>
        <v>1</v>
      </c>
      <c r="E73" s="5" t="str">
        <f>'Table 1'!D74</f>
        <v>Per/poly fluorinated substances</v>
      </c>
      <c r="F73" s="5" t="str">
        <f>'Table 1'!E74</f>
        <v>E</v>
      </c>
      <c r="G73" s="5" t="str">
        <f>'Table 1'!F74</f>
        <v>TFEE-5</v>
      </c>
      <c r="H73" s="12" t="str">
        <f>'Table 1'!G74</f>
        <v>116-14-3</v>
      </c>
      <c r="I73" s="119" t="str">
        <f>'Table 1'!H74</f>
        <v>204-126-9</v>
      </c>
      <c r="J73" s="122" t="str">
        <f ca="1">'Table 4'!AQ73</f>
        <v/>
      </c>
      <c r="K73" s="122" t="str">
        <f ca="1">'Table 4'!AR73</f>
        <v/>
      </c>
      <c r="L73" s="122" t="str">
        <f ca="1">'Table 4'!AS73</f>
        <v/>
      </c>
      <c r="M73" s="122" t="str">
        <f ca="1">'Table 4'!AT73</f>
        <v/>
      </c>
      <c r="N73" s="122" t="str">
        <f ca="1">'Table 5'!AS73</f>
        <v/>
      </c>
      <c r="O73" s="122" t="str">
        <f ca="1">'Table 7'!AY73</f>
        <v>Passed</v>
      </c>
      <c r="P73" s="122" t="str">
        <f ca="1">'Table 9'!AB73</f>
        <v/>
      </c>
      <c r="Q73" s="122" t="str">
        <f ca="1">'Table 9'!AC73</f>
        <v/>
      </c>
    </row>
    <row r="74" spans="1:17" ht="13" x14ac:dyDescent="0.3">
      <c r="B74" s="20">
        <f t="shared" ca="1" si="1"/>
        <v>0</v>
      </c>
      <c r="C74" s="5">
        <f>'Table 1'!B75</f>
        <v>0</v>
      </c>
      <c r="D74" s="5">
        <f>'Table 1'!C75</f>
        <v>1</v>
      </c>
      <c r="E74" s="5" t="str">
        <f>'Table 1'!D75</f>
        <v>Per/poly fluorinated substances</v>
      </c>
      <c r="F74" s="5" t="str">
        <f>'Table 1'!E75</f>
        <v>E</v>
      </c>
      <c r="G74" s="5" t="str">
        <f>'Table 1'!F75</f>
        <v xml:space="preserve">HFP  </v>
      </c>
      <c r="H74" s="12" t="str">
        <f>'Table 1'!G75</f>
        <v>116-15-4</v>
      </c>
      <c r="I74" s="119" t="str">
        <f>'Table 1'!H75</f>
        <v>204-127-4</v>
      </c>
      <c r="J74" s="122" t="str">
        <f ca="1">'Table 4'!AQ74</f>
        <v/>
      </c>
      <c r="K74" s="122" t="str">
        <f ca="1">'Table 4'!AR74</f>
        <v/>
      </c>
      <c r="L74" s="122" t="str">
        <f ca="1">'Table 4'!AS74</f>
        <v/>
      </c>
      <c r="M74" s="122" t="str">
        <f ca="1">'Table 4'!AT74</f>
        <v/>
      </c>
      <c r="N74" s="122" t="str">
        <f ca="1">'Table 5'!AS74</f>
        <v/>
      </c>
      <c r="O74" s="122" t="str">
        <f ca="1">'Table 7'!AY74</f>
        <v/>
      </c>
      <c r="P74" s="122" t="str">
        <f ca="1">'Table 9'!AB74</f>
        <v/>
      </c>
      <c r="Q74" s="122" t="str">
        <f ca="1">'Table 9'!AC74</f>
        <v/>
      </c>
    </row>
    <row r="75" spans="1:17" ht="13" x14ac:dyDescent="0.3">
      <c r="A75" s="44" t="s">
        <v>852</v>
      </c>
      <c r="B75" s="20">
        <f t="shared" ca="1" si="1"/>
        <v>0</v>
      </c>
      <c r="C75" s="5">
        <f>'Table 1'!B76</f>
        <v>0</v>
      </c>
      <c r="D75" s="5">
        <f>'Table 1'!C76</f>
        <v>1</v>
      </c>
      <c r="E75" s="5" t="str">
        <f>'Table 1'!D76</f>
        <v>Per/poly fluorinated substances</v>
      </c>
      <c r="F75" s="5">
        <f>'Table 1'!E76</f>
        <v>0</v>
      </c>
      <c r="G75" s="5" t="str">
        <f>'Table 1'!F76</f>
        <v>F-53</v>
      </c>
      <c r="H75" s="12" t="str">
        <f>'Table 1'!G76</f>
        <v>754925-54-7</v>
      </c>
      <c r="I75" s="119" t="str">
        <f>'Table 1'!H76</f>
        <v>-</v>
      </c>
      <c r="J75" s="122" t="str">
        <f ca="1">'Table 4'!AQ75</f>
        <v/>
      </c>
      <c r="K75" s="122" t="str">
        <f ca="1">'Table 4'!AR75</f>
        <v/>
      </c>
      <c r="L75" s="122" t="str">
        <f ca="1">'Table 4'!AS75</f>
        <v/>
      </c>
      <c r="M75" s="122" t="str">
        <f ca="1">'Table 4'!AT75</f>
        <v/>
      </c>
      <c r="N75" s="122" t="str">
        <f ca="1">'Table 5'!AS75</f>
        <v/>
      </c>
      <c r="O75" s="122" t="str">
        <f ca="1">'Table 7'!AY75</f>
        <v/>
      </c>
      <c r="P75" s="122" t="str">
        <f ca="1">'Table 9'!AB75</f>
        <v/>
      </c>
      <c r="Q75" s="122" t="str">
        <f ca="1">'Table 9'!AC75</f>
        <v/>
      </c>
    </row>
    <row r="76" spans="1:17" ht="13" x14ac:dyDescent="0.3">
      <c r="A76" s="44" t="s">
        <v>852</v>
      </c>
      <c r="B76" s="20">
        <f t="shared" ca="1" si="1"/>
        <v>0</v>
      </c>
      <c r="C76" s="5">
        <f>'Table 1'!B77</f>
        <v>0</v>
      </c>
      <c r="D76" s="5">
        <f>'Table 1'!C77</f>
        <v>1</v>
      </c>
      <c r="E76" s="5" t="str">
        <f>'Table 1'!D77</f>
        <v>Per/poly fluorinated substances</v>
      </c>
      <c r="F76" s="5">
        <f>'Table 1'!E77</f>
        <v>0</v>
      </c>
      <c r="G76" s="5" t="str">
        <f>'Table 1'!F77</f>
        <v>F-53B</v>
      </c>
      <c r="H76" s="12" t="str">
        <f>'Table 1'!G77</f>
        <v>73606-19-6</v>
      </c>
      <c r="I76" s="119" t="str">
        <f>'Table 1'!H77</f>
        <v>-</v>
      </c>
      <c r="J76" s="122" t="str">
        <f ca="1">'Table 4'!AQ76</f>
        <v/>
      </c>
      <c r="K76" s="122" t="str">
        <f ca="1">'Table 4'!AR76</f>
        <v/>
      </c>
      <c r="L76" s="122" t="str">
        <f ca="1">'Table 4'!AS76</f>
        <v/>
      </c>
      <c r="M76" s="122" t="str">
        <f ca="1">'Table 4'!AT76</f>
        <v/>
      </c>
      <c r="N76" s="122" t="str">
        <f ca="1">'Table 5'!AS76</f>
        <v/>
      </c>
      <c r="O76" s="122" t="str">
        <f ca="1">'Table 7'!AY76</f>
        <v/>
      </c>
      <c r="P76" s="122" t="str">
        <f ca="1">'Table 9'!AB76</f>
        <v/>
      </c>
      <c r="Q76" s="122" t="str">
        <f ca="1">'Table 9'!AC76</f>
        <v/>
      </c>
    </row>
  </sheetData>
  <autoFilter ref="A2:I76" xr:uid="{3F83F157-92E6-408C-B218-74F6C2FED356}"/>
  <mergeCells count="3">
    <mergeCell ref="J1:M1"/>
    <mergeCell ref="P1:Q1"/>
    <mergeCell ref="H1:I1"/>
  </mergeCells>
  <conditionalFormatting sqref="J3:Q76">
    <cfRule type="cellIs" dxfId="4" priority="4" operator="equal">
      <formula>"Forthcoming"</formula>
    </cfRule>
  </conditionalFormatting>
  <hyperlinks>
    <hyperlink ref="H1" location="'Table 1'!A1" display="Back to map" xr:uid="{0C82033E-330E-40CE-ACE3-36F58E6E3149}"/>
    <hyperlink ref="N1" location="'Table 5'!A1" display="'Table 5'!A1" xr:uid="{C58E67C5-370F-493E-81B2-013C0ED7006C}"/>
    <hyperlink ref="O1" location="'Table 7'!A1" display="'Table 7'!A1" xr:uid="{8B602C8F-7AB5-42F3-9671-A8F5BFBEB06B}"/>
    <hyperlink ref="P1:Q1" location="'Table 9'!A1" display="'Table 9'!A1" xr:uid="{19F01E72-ED6F-4BEA-854F-38C1878B1D2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30AF-AC37-40AF-9358-0F38EBE86FA4}">
  <dimension ref="A1:AC76"/>
  <sheetViews>
    <sheetView showZeros="0" workbookViewId="0">
      <pane xSplit="8" ySplit="2" topLeftCell="I3" activePane="bottomRight" state="frozen"/>
      <selection activeCell="C1" sqref="C1"/>
      <selection pane="topRight" activeCell="C1" sqref="C1"/>
      <selection pane="bottomLeft" activeCell="C1" sqref="C1"/>
      <selection pane="bottomRight"/>
    </sheetView>
  </sheetViews>
  <sheetFormatPr defaultRowHeight="12.5" x14ac:dyDescent="0.25"/>
  <cols>
    <col min="3" max="4" width="0" hidden="1" customWidth="1"/>
    <col min="11" max="11" width="11.1796875" customWidth="1"/>
    <col min="13" max="13" width="11.1796875" customWidth="1"/>
    <col min="14" max="15" width="10.1796875" customWidth="1"/>
    <col min="18" max="18" width="10.81640625" customWidth="1"/>
    <col min="19" max="19" width="10.453125" customWidth="1"/>
    <col min="20" max="20" width="10.26953125" customWidth="1"/>
    <col min="21" max="21" width="10.453125" customWidth="1"/>
    <col min="23" max="24" width="10.54296875" customWidth="1"/>
  </cols>
  <sheetData>
    <row r="1" spans="1:29" ht="28.5" thickBot="1" x14ac:dyDescent="0.55000000000000004">
      <c r="B1" s="42" t="s">
        <v>849</v>
      </c>
      <c r="C1" s="2"/>
      <c r="D1" s="2"/>
      <c r="E1" s="1" t="s">
        <v>40</v>
      </c>
      <c r="F1" s="2"/>
      <c r="G1" s="2"/>
      <c r="H1" s="2"/>
      <c r="I1" s="168" t="s">
        <v>28</v>
      </c>
      <c r="J1" s="169"/>
      <c r="K1" s="169"/>
      <c r="L1" s="169"/>
      <c r="M1" s="169"/>
      <c r="N1" s="169"/>
      <c r="O1" s="169"/>
      <c r="P1" s="169"/>
      <c r="Q1" s="169"/>
      <c r="R1" s="169"/>
      <c r="S1" s="169"/>
      <c r="T1" s="169"/>
      <c r="U1" s="169"/>
      <c r="V1" s="169"/>
      <c r="W1" s="169"/>
      <c r="X1" s="169"/>
      <c r="Y1" s="170"/>
      <c r="AB1" s="193" t="s">
        <v>967</v>
      </c>
      <c r="AC1" s="193"/>
    </row>
    <row r="2" spans="1:29"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823</v>
      </c>
      <c r="J2" s="23" t="s">
        <v>369</v>
      </c>
      <c r="K2" s="23" t="s">
        <v>824</v>
      </c>
      <c r="L2" s="23" t="s">
        <v>825</v>
      </c>
      <c r="M2" s="120" t="s">
        <v>826</v>
      </c>
      <c r="N2" s="23" t="s">
        <v>827</v>
      </c>
      <c r="O2" s="23" t="s">
        <v>828</v>
      </c>
      <c r="P2" s="23" t="s">
        <v>829</v>
      </c>
      <c r="Q2" s="23" t="s">
        <v>830</v>
      </c>
      <c r="R2" s="120" t="s">
        <v>831</v>
      </c>
      <c r="S2" s="23" t="s">
        <v>832</v>
      </c>
      <c r="T2" s="23" t="s">
        <v>671</v>
      </c>
      <c r="U2" s="23" t="s">
        <v>833</v>
      </c>
      <c r="V2" s="23" t="s">
        <v>834</v>
      </c>
      <c r="W2" s="23" t="s">
        <v>835</v>
      </c>
      <c r="X2" s="23" t="s">
        <v>836</v>
      </c>
      <c r="Y2" s="24" t="s">
        <v>365</v>
      </c>
      <c r="AB2" s="120" t="str">
        <f>M2</f>
        <v>Date start call for evidence</v>
      </c>
      <c r="AC2" s="120" t="str">
        <f>R2</f>
        <v>Public consultation on OEL scientific report start</v>
      </c>
    </row>
    <row r="3" spans="1:29" ht="13" x14ac:dyDescent="0.3">
      <c r="B3" s="20">
        <f t="shared" ref="B3:B23" si="0">IF(COUNTIF(I3:Y3,"-")&lt;COUNTA(I3:Y3),1,0)</f>
        <v>0</v>
      </c>
      <c r="C3" s="5">
        <f>'Table 1'!B4</f>
        <v>0</v>
      </c>
      <c r="D3" s="5">
        <f>'Table 1'!C4</f>
        <v>1</v>
      </c>
      <c r="E3" s="5" t="str">
        <f>'Table 1'!D4</f>
        <v>Per/poly fluorinated substances</v>
      </c>
      <c r="F3" s="5" t="str">
        <f>'Table 1'!E4</f>
        <v>A</v>
      </c>
      <c r="G3" s="5" t="str">
        <f>'Table 1'!F4</f>
        <v xml:space="preserve">PFOA </v>
      </c>
      <c r="H3" s="12" t="str">
        <f>'Table 1'!G4</f>
        <v>335-67-1</v>
      </c>
      <c r="I3" s="36" t="s">
        <v>56</v>
      </c>
      <c r="J3" s="37" t="s">
        <v>56</v>
      </c>
      <c r="K3" s="38" t="s">
        <v>56</v>
      </c>
      <c r="L3" s="37" t="s">
        <v>56</v>
      </c>
      <c r="M3" s="38" t="s">
        <v>56</v>
      </c>
      <c r="N3" s="38" t="s">
        <v>56</v>
      </c>
      <c r="O3" s="38" t="s">
        <v>56</v>
      </c>
      <c r="P3" s="37" t="s">
        <v>56</v>
      </c>
      <c r="Q3" s="37" t="s">
        <v>56</v>
      </c>
      <c r="R3" s="38" t="s">
        <v>56</v>
      </c>
      <c r="S3" s="38" t="s">
        <v>56</v>
      </c>
      <c r="T3" s="38" t="s">
        <v>56</v>
      </c>
      <c r="U3" s="38" t="s">
        <v>56</v>
      </c>
      <c r="V3" s="37" t="s">
        <v>56</v>
      </c>
      <c r="W3" s="38" t="s">
        <v>56</v>
      </c>
      <c r="X3" s="38" t="s">
        <v>56</v>
      </c>
      <c r="Y3" s="39" t="s">
        <v>56</v>
      </c>
      <c r="AB3" s="122" t="str">
        <f t="shared" ref="AB3:AB23" ca="1" si="1">IFERROR(IF(_xlfn.DAYS(M3,NOW())&gt;0,"Forthcoming","Passed"),"")</f>
        <v/>
      </c>
      <c r="AC3" s="122" t="str">
        <f t="shared" ref="AC3:AC23" ca="1" si="2">IFERROR(IF(_xlfn.DAYS(R3,NOW())&gt;0,"Forthcoming","Passed"),"")</f>
        <v/>
      </c>
    </row>
    <row r="4" spans="1:29" ht="13" x14ac:dyDescent="0.3">
      <c r="B4" s="20">
        <f t="shared" si="0"/>
        <v>0</v>
      </c>
      <c r="C4" s="5">
        <f>'Table 1'!B5</f>
        <v>0</v>
      </c>
      <c r="D4" s="5">
        <f>'Table 1'!C5</f>
        <v>1</v>
      </c>
      <c r="E4" s="5" t="str">
        <f>'Table 1'!D5</f>
        <v>Per/poly fluorinated substances</v>
      </c>
      <c r="F4" s="5" t="str">
        <f>'Table 1'!E5</f>
        <v>A</v>
      </c>
      <c r="G4" s="5" t="str">
        <f>'Table 1'!F5</f>
        <v>PFOS</v>
      </c>
      <c r="H4" s="12" t="str">
        <f>'Table 1'!G5</f>
        <v>1763-23-1</v>
      </c>
      <c r="I4" s="36" t="s">
        <v>56</v>
      </c>
      <c r="J4" s="37" t="s">
        <v>56</v>
      </c>
      <c r="K4" s="38" t="s">
        <v>56</v>
      </c>
      <c r="L4" s="37" t="s">
        <v>56</v>
      </c>
      <c r="M4" s="38" t="s">
        <v>56</v>
      </c>
      <c r="N4" s="38" t="s">
        <v>56</v>
      </c>
      <c r="O4" s="38" t="s">
        <v>56</v>
      </c>
      <c r="P4" s="37" t="s">
        <v>56</v>
      </c>
      <c r="Q4" s="37" t="s">
        <v>56</v>
      </c>
      <c r="R4" s="38" t="s">
        <v>56</v>
      </c>
      <c r="S4" s="38" t="s">
        <v>56</v>
      </c>
      <c r="T4" s="38" t="s">
        <v>56</v>
      </c>
      <c r="U4" s="38" t="s">
        <v>56</v>
      </c>
      <c r="V4" s="37" t="s">
        <v>56</v>
      </c>
      <c r="W4" s="38" t="s">
        <v>56</v>
      </c>
      <c r="X4" s="38" t="s">
        <v>56</v>
      </c>
      <c r="Y4" s="39" t="s">
        <v>56</v>
      </c>
      <c r="AB4" s="122" t="str">
        <f t="shared" ca="1" si="1"/>
        <v/>
      </c>
      <c r="AC4" s="122" t="str">
        <f t="shared" ca="1" si="2"/>
        <v/>
      </c>
    </row>
    <row r="5" spans="1:29" ht="13" x14ac:dyDescent="0.3">
      <c r="B5" s="20">
        <f t="shared" si="0"/>
        <v>0</v>
      </c>
      <c r="C5" s="5">
        <f>'Table 1'!B6</f>
        <v>0</v>
      </c>
      <c r="D5" s="5">
        <f>'Table 1'!C6</f>
        <v>1</v>
      </c>
      <c r="E5" s="5" t="str">
        <f>'Table 1'!D6</f>
        <v>Per/poly fluorinated substances</v>
      </c>
      <c r="F5" s="5" t="str">
        <f>'Table 1'!E6</f>
        <v>A</v>
      </c>
      <c r="G5" s="5" t="str">
        <f>'Table 1'!F6</f>
        <v>PFNA</v>
      </c>
      <c r="H5" s="12" t="str">
        <f>'Table 1'!G6</f>
        <v>375-95-1</v>
      </c>
      <c r="I5" s="36" t="s">
        <v>56</v>
      </c>
      <c r="J5" s="37" t="s">
        <v>56</v>
      </c>
      <c r="K5" s="38" t="s">
        <v>56</v>
      </c>
      <c r="L5" s="37" t="s">
        <v>56</v>
      </c>
      <c r="M5" s="38" t="s">
        <v>56</v>
      </c>
      <c r="N5" s="38" t="s">
        <v>56</v>
      </c>
      <c r="O5" s="38" t="s">
        <v>56</v>
      </c>
      <c r="P5" s="37" t="s">
        <v>56</v>
      </c>
      <c r="Q5" s="37" t="s">
        <v>56</v>
      </c>
      <c r="R5" s="38" t="s">
        <v>56</v>
      </c>
      <c r="S5" s="38" t="s">
        <v>56</v>
      </c>
      <c r="T5" s="38" t="s">
        <v>56</v>
      </c>
      <c r="U5" s="38" t="s">
        <v>56</v>
      </c>
      <c r="V5" s="37" t="s">
        <v>56</v>
      </c>
      <c r="W5" s="38" t="s">
        <v>56</v>
      </c>
      <c r="X5" s="38" t="s">
        <v>56</v>
      </c>
      <c r="Y5" s="39" t="s">
        <v>56</v>
      </c>
      <c r="AB5" s="122" t="str">
        <f t="shared" ca="1" si="1"/>
        <v/>
      </c>
      <c r="AC5" s="122" t="str">
        <f t="shared" ca="1" si="2"/>
        <v/>
      </c>
    </row>
    <row r="6" spans="1:29" ht="13" x14ac:dyDescent="0.3">
      <c r="B6" s="20">
        <f t="shared" si="0"/>
        <v>0</v>
      </c>
      <c r="C6" s="5">
        <f>'Table 1'!B7</f>
        <v>0</v>
      </c>
      <c r="D6" s="5">
        <f>'Table 1'!C7</f>
        <v>1</v>
      </c>
      <c r="E6" s="5" t="str">
        <f>'Table 1'!D7</f>
        <v>Per/poly fluorinated substances</v>
      </c>
      <c r="F6" s="5" t="str">
        <f>'Table 1'!E7</f>
        <v>A</v>
      </c>
      <c r="G6" s="5" t="str">
        <f>'Table 1'!F7</f>
        <v>PFDA</v>
      </c>
      <c r="H6" s="12" t="str">
        <f>'Table 1'!G7</f>
        <v>335-76-2</v>
      </c>
      <c r="I6" s="36" t="s">
        <v>56</v>
      </c>
      <c r="J6" s="37" t="s">
        <v>56</v>
      </c>
      <c r="K6" s="38" t="s">
        <v>56</v>
      </c>
      <c r="L6" s="37" t="s">
        <v>56</v>
      </c>
      <c r="M6" s="38" t="s">
        <v>56</v>
      </c>
      <c r="N6" s="38" t="s">
        <v>56</v>
      </c>
      <c r="O6" s="38" t="s">
        <v>56</v>
      </c>
      <c r="P6" s="37" t="s">
        <v>56</v>
      </c>
      <c r="Q6" s="37" t="s">
        <v>56</v>
      </c>
      <c r="R6" s="38" t="s">
        <v>56</v>
      </c>
      <c r="S6" s="38" t="s">
        <v>56</v>
      </c>
      <c r="T6" s="38" t="s">
        <v>56</v>
      </c>
      <c r="U6" s="38" t="s">
        <v>56</v>
      </c>
      <c r="V6" s="37" t="s">
        <v>56</v>
      </c>
      <c r="W6" s="38" t="s">
        <v>56</v>
      </c>
      <c r="X6" s="38" t="s">
        <v>56</v>
      </c>
      <c r="Y6" s="39" t="s">
        <v>56</v>
      </c>
      <c r="AB6" s="122" t="str">
        <f t="shared" ca="1" si="1"/>
        <v/>
      </c>
      <c r="AC6" s="122" t="str">
        <f t="shared" ca="1" si="2"/>
        <v/>
      </c>
    </row>
    <row r="7" spans="1:29" ht="13" x14ac:dyDescent="0.3">
      <c r="B7" s="20">
        <f t="shared" si="0"/>
        <v>0</v>
      </c>
      <c r="C7" s="5">
        <f>'Table 1'!B8</f>
        <v>0</v>
      </c>
      <c r="D7" s="5">
        <f>'Table 1'!C8</f>
        <v>1</v>
      </c>
      <c r="E7" s="5" t="str">
        <f>'Table 1'!D8</f>
        <v>Per/poly fluorinated substances</v>
      </c>
      <c r="F7" s="5" t="str">
        <f>'Table 1'!E8</f>
        <v>A</v>
      </c>
      <c r="G7" s="5" t="str">
        <f>'Table 1'!F8</f>
        <v>PFU(n)DA</v>
      </c>
      <c r="H7" s="12" t="str">
        <f>'Table 1'!G8</f>
        <v>2058-94-8</v>
      </c>
      <c r="I7" s="36" t="s">
        <v>56</v>
      </c>
      <c r="J7" s="37" t="s">
        <v>56</v>
      </c>
      <c r="K7" s="38" t="s">
        <v>56</v>
      </c>
      <c r="L7" s="37" t="s">
        <v>56</v>
      </c>
      <c r="M7" s="38" t="s">
        <v>56</v>
      </c>
      <c r="N7" s="38" t="s">
        <v>56</v>
      </c>
      <c r="O7" s="38" t="s">
        <v>56</v>
      </c>
      <c r="P7" s="37" t="s">
        <v>56</v>
      </c>
      <c r="Q7" s="37" t="s">
        <v>56</v>
      </c>
      <c r="R7" s="38" t="s">
        <v>56</v>
      </c>
      <c r="S7" s="38" t="s">
        <v>56</v>
      </c>
      <c r="T7" s="38" t="s">
        <v>56</v>
      </c>
      <c r="U7" s="38" t="s">
        <v>56</v>
      </c>
      <c r="V7" s="37" t="s">
        <v>56</v>
      </c>
      <c r="W7" s="38" t="s">
        <v>56</v>
      </c>
      <c r="X7" s="38" t="s">
        <v>56</v>
      </c>
      <c r="Y7" s="39" t="s">
        <v>56</v>
      </c>
      <c r="AB7" s="122" t="str">
        <f t="shared" ca="1" si="1"/>
        <v/>
      </c>
      <c r="AC7" s="122" t="str">
        <f t="shared" ca="1" si="2"/>
        <v/>
      </c>
    </row>
    <row r="8" spans="1:29" ht="13" x14ac:dyDescent="0.3">
      <c r="B8" s="20">
        <f t="shared" si="0"/>
        <v>0</v>
      </c>
      <c r="C8" s="5">
        <f>'Table 1'!B9</f>
        <v>0</v>
      </c>
      <c r="D8" s="5">
        <f>'Table 1'!C9</f>
        <v>1</v>
      </c>
      <c r="E8" s="5" t="str">
        <f>'Table 1'!D9</f>
        <v>Per/poly fluorinated substances</v>
      </c>
      <c r="F8" s="5" t="str">
        <f>'Table 1'!E9</f>
        <v>A</v>
      </c>
      <c r="G8" s="5" t="str">
        <f>'Table 1'!F9</f>
        <v>PFDoDA</v>
      </c>
      <c r="H8" s="12" t="str">
        <f>'Table 1'!G9</f>
        <v>307-55-1</v>
      </c>
      <c r="I8" s="36" t="s">
        <v>56</v>
      </c>
      <c r="J8" s="37" t="s">
        <v>56</v>
      </c>
      <c r="K8" s="38" t="s">
        <v>56</v>
      </c>
      <c r="L8" s="37" t="s">
        <v>56</v>
      </c>
      <c r="M8" s="38" t="s">
        <v>56</v>
      </c>
      <c r="N8" s="38" t="s">
        <v>56</v>
      </c>
      <c r="O8" s="38" t="s">
        <v>56</v>
      </c>
      <c r="P8" s="37" t="s">
        <v>56</v>
      </c>
      <c r="Q8" s="37" t="s">
        <v>56</v>
      </c>
      <c r="R8" s="38" t="s">
        <v>56</v>
      </c>
      <c r="S8" s="38" t="s">
        <v>56</v>
      </c>
      <c r="T8" s="38" t="s">
        <v>56</v>
      </c>
      <c r="U8" s="38" t="s">
        <v>56</v>
      </c>
      <c r="V8" s="37" t="s">
        <v>56</v>
      </c>
      <c r="W8" s="38" t="s">
        <v>56</v>
      </c>
      <c r="X8" s="38" t="s">
        <v>56</v>
      </c>
      <c r="Y8" s="39" t="s">
        <v>56</v>
      </c>
      <c r="AB8" s="122" t="str">
        <f t="shared" ca="1" si="1"/>
        <v/>
      </c>
      <c r="AC8" s="122" t="str">
        <f t="shared" ca="1" si="2"/>
        <v/>
      </c>
    </row>
    <row r="9" spans="1:29" ht="13" x14ac:dyDescent="0.3">
      <c r="B9" s="20">
        <f t="shared" si="0"/>
        <v>0</v>
      </c>
      <c r="C9" s="5">
        <f>'Table 1'!B10</f>
        <v>0</v>
      </c>
      <c r="D9" s="5">
        <f>'Table 1'!C10</f>
        <v>1</v>
      </c>
      <c r="E9" s="5" t="str">
        <f>'Table 1'!D10</f>
        <v>Per/poly fluorinated substances</v>
      </c>
      <c r="F9" s="5" t="str">
        <f>'Table 1'!E10</f>
        <v>A</v>
      </c>
      <c r="G9" s="5" t="str">
        <f>'Table 1'!F10</f>
        <v>PFTrDA</v>
      </c>
      <c r="H9" s="12" t="str">
        <f>'Table 1'!G10</f>
        <v>72629-94-8</v>
      </c>
      <c r="I9" s="36" t="s">
        <v>56</v>
      </c>
      <c r="J9" s="37" t="s">
        <v>56</v>
      </c>
      <c r="K9" s="38" t="s">
        <v>56</v>
      </c>
      <c r="L9" s="37" t="s">
        <v>56</v>
      </c>
      <c r="M9" s="38" t="s">
        <v>56</v>
      </c>
      <c r="N9" s="38" t="s">
        <v>56</v>
      </c>
      <c r="O9" s="38" t="s">
        <v>56</v>
      </c>
      <c r="P9" s="37" t="s">
        <v>56</v>
      </c>
      <c r="Q9" s="37" t="s">
        <v>56</v>
      </c>
      <c r="R9" s="38" t="s">
        <v>56</v>
      </c>
      <c r="S9" s="38" t="s">
        <v>56</v>
      </c>
      <c r="T9" s="38" t="s">
        <v>56</v>
      </c>
      <c r="U9" s="38" t="s">
        <v>56</v>
      </c>
      <c r="V9" s="37" t="s">
        <v>56</v>
      </c>
      <c r="W9" s="38" t="s">
        <v>56</v>
      </c>
      <c r="X9" s="38" t="s">
        <v>56</v>
      </c>
      <c r="Y9" s="39" t="s">
        <v>56</v>
      </c>
      <c r="AB9" s="122" t="str">
        <f t="shared" ca="1" si="1"/>
        <v/>
      </c>
      <c r="AC9" s="122" t="str">
        <f t="shared" ca="1" si="2"/>
        <v/>
      </c>
    </row>
    <row r="10" spans="1:29" ht="13" x14ac:dyDescent="0.3">
      <c r="B10" s="20">
        <f t="shared" si="0"/>
        <v>0</v>
      </c>
      <c r="C10" s="5">
        <f>'Table 1'!B11</f>
        <v>0</v>
      </c>
      <c r="D10" s="5">
        <f>'Table 1'!C11</f>
        <v>1</v>
      </c>
      <c r="E10" s="5" t="str">
        <f>'Table 1'!D11</f>
        <v>Per/poly fluorinated substances</v>
      </c>
      <c r="F10" s="5" t="str">
        <f>'Table 1'!E11</f>
        <v>A</v>
      </c>
      <c r="G10" s="5" t="str">
        <f>'Table 1'!F11</f>
        <v>PFTeDA</v>
      </c>
      <c r="H10" s="12" t="str">
        <f>'Table 1'!G11</f>
        <v>376-06-7</v>
      </c>
      <c r="I10" s="36" t="s">
        <v>56</v>
      </c>
      <c r="J10" s="37" t="s">
        <v>56</v>
      </c>
      <c r="K10" s="38" t="s">
        <v>56</v>
      </c>
      <c r="L10" s="37" t="s">
        <v>56</v>
      </c>
      <c r="M10" s="38" t="s">
        <v>56</v>
      </c>
      <c r="N10" s="38" t="s">
        <v>56</v>
      </c>
      <c r="O10" s="38" t="s">
        <v>56</v>
      </c>
      <c r="P10" s="37" t="s">
        <v>56</v>
      </c>
      <c r="Q10" s="37" t="s">
        <v>56</v>
      </c>
      <c r="R10" s="38" t="s">
        <v>56</v>
      </c>
      <c r="S10" s="38" t="s">
        <v>56</v>
      </c>
      <c r="T10" s="38" t="s">
        <v>56</v>
      </c>
      <c r="U10" s="38" t="s">
        <v>56</v>
      </c>
      <c r="V10" s="37" t="s">
        <v>56</v>
      </c>
      <c r="W10" s="38" t="s">
        <v>56</v>
      </c>
      <c r="X10" s="38" t="s">
        <v>56</v>
      </c>
      <c r="Y10" s="39" t="s">
        <v>56</v>
      </c>
      <c r="AB10" s="122" t="str">
        <f t="shared" ca="1" si="1"/>
        <v/>
      </c>
      <c r="AC10" s="122" t="str">
        <f t="shared" ca="1" si="2"/>
        <v/>
      </c>
    </row>
    <row r="11" spans="1:29" ht="13" x14ac:dyDescent="0.3">
      <c r="A11" s="44" t="s">
        <v>852</v>
      </c>
      <c r="B11" s="20">
        <f t="shared" si="0"/>
        <v>0</v>
      </c>
      <c r="C11" s="5">
        <f>'Table 1'!B12</f>
        <v>0</v>
      </c>
      <c r="D11" s="5">
        <f>'Table 1'!C12</f>
        <v>1</v>
      </c>
      <c r="E11" s="5" t="str">
        <f>'Table 1'!D12</f>
        <v>Per/poly fluorinated substances</v>
      </c>
      <c r="F11" s="5" t="str">
        <f>'Table 1'!E12</f>
        <v>A</v>
      </c>
      <c r="G11" s="5" t="str">
        <f>'Table 1'!F12</f>
        <v>PFHxS</v>
      </c>
      <c r="H11" s="12" t="str">
        <f>'Table 1'!G12</f>
        <v>355-46-4</v>
      </c>
      <c r="I11" s="36" t="s">
        <v>56</v>
      </c>
      <c r="J11" s="37" t="s">
        <v>56</v>
      </c>
      <c r="K11" s="38" t="s">
        <v>56</v>
      </c>
      <c r="L11" s="37" t="s">
        <v>56</v>
      </c>
      <c r="M11" s="38" t="s">
        <v>56</v>
      </c>
      <c r="N11" s="38" t="s">
        <v>56</v>
      </c>
      <c r="O11" s="38" t="s">
        <v>56</v>
      </c>
      <c r="P11" s="37" t="s">
        <v>56</v>
      </c>
      <c r="Q11" s="37" t="s">
        <v>56</v>
      </c>
      <c r="R11" s="38" t="s">
        <v>56</v>
      </c>
      <c r="S11" s="38" t="s">
        <v>56</v>
      </c>
      <c r="T11" s="38" t="s">
        <v>56</v>
      </c>
      <c r="U11" s="38" t="s">
        <v>56</v>
      </c>
      <c r="V11" s="37" t="s">
        <v>56</v>
      </c>
      <c r="W11" s="38" t="s">
        <v>56</v>
      </c>
      <c r="X11" s="38" t="s">
        <v>56</v>
      </c>
      <c r="Y11" s="39" t="s">
        <v>56</v>
      </c>
      <c r="AB11" s="122" t="str">
        <f t="shared" ca="1" si="1"/>
        <v/>
      </c>
      <c r="AC11" s="122" t="str">
        <f t="shared" ca="1" si="2"/>
        <v/>
      </c>
    </row>
    <row r="12" spans="1:29" ht="13" x14ac:dyDescent="0.3">
      <c r="B12" s="20">
        <f t="shared" si="0"/>
        <v>0</v>
      </c>
      <c r="C12" s="5">
        <f>'Table 1'!B13</f>
        <v>0</v>
      </c>
      <c r="D12" s="5">
        <f>'Table 1'!C13</f>
        <v>1</v>
      </c>
      <c r="E12" s="5" t="str">
        <f>'Table 1'!D13</f>
        <v>Per/poly fluorinated substances</v>
      </c>
      <c r="F12" s="5" t="str">
        <f>'Table 1'!E13</f>
        <v>A</v>
      </c>
      <c r="G12" s="5" t="str">
        <f>'Table 1'!F13</f>
        <v>FOSA,PFOSA</v>
      </c>
      <c r="H12" s="12" t="str">
        <f>'Table 1'!G13</f>
        <v>754-91-6</v>
      </c>
      <c r="I12" s="36" t="s">
        <v>56</v>
      </c>
      <c r="J12" s="37" t="s">
        <v>56</v>
      </c>
      <c r="K12" s="38" t="s">
        <v>56</v>
      </c>
      <c r="L12" s="37" t="s">
        <v>56</v>
      </c>
      <c r="M12" s="38" t="s">
        <v>56</v>
      </c>
      <c r="N12" s="38" t="s">
        <v>56</v>
      </c>
      <c r="O12" s="38" t="s">
        <v>56</v>
      </c>
      <c r="P12" s="37" t="s">
        <v>56</v>
      </c>
      <c r="Q12" s="37" t="s">
        <v>56</v>
      </c>
      <c r="R12" s="38" t="s">
        <v>56</v>
      </c>
      <c r="S12" s="38" t="s">
        <v>56</v>
      </c>
      <c r="T12" s="38" t="s">
        <v>56</v>
      </c>
      <c r="U12" s="38" t="s">
        <v>56</v>
      </c>
      <c r="V12" s="37" t="s">
        <v>56</v>
      </c>
      <c r="W12" s="38" t="s">
        <v>56</v>
      </c>
      <c r="X12" s="38" t="s">
        <v>56</v>
      </c>
      <c r="Y12" s="39" t="s">
        <v>56</v>
      </c>
      <c r="AB12" s="122" t="str">
        <f t="shared" ca="1" si="1"/>
        <v/>
      </c>
      <c r="AC12" s="122" t="str">
        <f t="shared" ca="1" si="2"/>
        <v/>
      </c>
    </row>
    <row r="13" spans="1:29" ht="13" x14ac:dyDescent="0.3">
      <c r="B13" s="20">
        <f t="shared" si="0"/>
        <v>0</v>
      </c>
      <c r="C13" s="5">
        <f>'Table 1'!B14</f>
        <v>0</v>
      </c>
      <c r="D13" s="5">
        <f>'Table 1'!C14</f>
        <v>1</v>
      </c>
      <c r="E13" s="5" t="str">
        <f>'Table 1'!D14</f>
        <v>Per/poly fluorinated substances</v>
      </c>
      <c r="F13" s="5" t="str">
        <f>'Table 1'!E14</f>
        <v>A</v>
      </c>
      <c r="G13" s="5" t="str">
        <f>'Table 1'!F14</f>
        <v>n-MeFOSA</v>
      </c>
      <c r="H13" s="12" t="str">
        <f>'Table 1'!G14</f>
        <v>31506-32-8</v>
      </c>
      <c r="I13" s="36" t="s">
        <v>56</v>
      </c>
      <c r="J13" s="37" t="s">
        <v>56</v>
      </c>
      <c r="K13" s="38" t="s">
        <v>56</v>
      </c>
      <c r="L13" s="37" t="s">
        <v>56</v>
      </c>
      <c r="M13" s="38" t="s">
        <v>56</v>
      </c>
      <c r="N13" s="38" t="s">
        <v>56</v>
      </c>
      <c r="O13" s="38" t="s">
        <v>56</v>
      </c>
      <c r="P13" s="37" t="s">
        <v>56</v>
      </c>
      <c r="Q13" s="37" t="s">
        <v>56</v>
      </c>
      <c r="R13" s="38" t="s">
        <v>56</v>
      </c>
      <c r="S13" s="38" t="s">
        <v>56</v>
      </c>
      <c r="T13" s="38" t="s">
        <v>56</v>
      </c>
      <c r="U13" s="38" t="s">
        <v>56</v>
      </c>
      <c r="V13" s="37" t="s">
        <v>56</v>
      </c>
      <c r="W13" s="38" t="s">
        <v>56</v>
      </c>
      <c r="X13" s="38" t="s">
        <v>56</v>
      </c>
      <c r="Y13" s="39" t="s">
        <v>56</v>
      </c>
      <c r="AB13" s="122" t="str">
        <f t="shared" ca="1" si="1"/>
        <v/>
      </c>
      <c r="AC13" s="122" t="str">
        <f t="shared" ca="1" si="2"/>
        <v/>
      </c>
    </row>
    <row r="14" spans="1:29" ht="13" x14ac:dyDescent="0.3">
      <c r="B14" s="20">
        <f t="shared" si="0"/>
        <v>0</v>
      </c>
      <c r="C14" s="5">
        <f>'Table 1'!B15</f>
        <v>0</v>
      </c>
      <c r="D14" s="5">
        <f>'Table 1'!C15</f>
        <v>1</v>
      </c>
      <c r="E14" s="5" t="str">
        <f>'Table 1'!D15</f>
        <v>Per/poly fluorinated substances</v>
      </c>
      <c r="F14" s="5" t="str">
        <f>'Table 1'!E15</f>
        <v>A</v>
      </c>
      <c r="G14" s="5" t="str">
        <f>'Table 1'!F15</f>
        <v>N-Et-FOSAA, Et-PFOSA-AcOH, Et-FOSAA</v>
      </c>
      <c r="H14" s="12" t="str">
        <f>'Table 1'!G15</f>
        <v>2991-50-6</v>
      </c>
      <c r="I14" s="36" t="s">
        <v>56</v>
      </c>
      <c r="J14" s="37" t="s">
        <v>56</v>
      </c>
      <c r="K14" s="38" t="s">
        <v>56</v>
      </c>
      <c r="L14" s="37" t="s">
        <v>56</v>
      </c>
      <c r="M14" s="38" t="s">
        <v>56</v>
      </c>
      <c r="N14" s="38" t="s">
        <v>56</v>
      </c>
      <c r="O14" s="38" t="s">
        <v>56</v>
      </c>
      <c r="P14" s="37" t="s">
        <v>56</v>
      </c>
      <c r="Q14" s="37" t="s">
        <v>56</v>
      </c>
      <c r="R14" s="38" t="s">
        <v>56</v>
      </c>
      <c r="S14" s="38" t="s">
        <v>56</v>
      </c>
      <c r="T14" s="38" t="s">
        <v>56</v>
      </c>
      <c r="U14" s="38" t="s">
        <v>56</v>
      </c>
      <c r="V14" s="37" t="s">
        <v>56</v>
      </c>
      <c r="W14" s="38" t="s">
        <v>56</v>
      </c>
      <c r="X14" s="38" t="s">
        <v>56</v>
      </c>
      <c r="Y14" s="39" t="s">
        <v>56</v>
      </c>
      <c r="AB14" s="122" t="str">
        <f t="shared" ca="1" si="1"/>
        <v/>
      </c>
      <c r="AC14" s="122" t="str">
        <f t="shared" ca="1" si="2"/>
        <v/>
      </c>
    </row>
    <row r="15" spans="1:29" ht="13" x14ac:dyDescent="0.3">
      <c r="B15" s="20">
        <f t="shared" si="0"/>
        <v>0</v>
      </c>
      <c r="C15" s="5">
        <f>'Table 1'!B16</f>
        <v>0</v>
      </c>
      <c r="D15" s="5">
        <f>'Table 1'!C16</f>
        <v>1</v>
      </c>
      <c r="E15" s="5" t="str">
        <f>'Table 1'!D16</f>
        <v>Per/poly fluorinated substances</v>
      </c>
      <c r="F15" s="5" t="str">
        <f>'Table 1'!E16</f>
        <v>A</v>
      </c>
      <c r="G15" s="5" t="str">
        <f>'Table 1'!F16</f>
        <v>N-EtFOSA, SULFLURAMID</v>
      </c>
      <c r="H15" s="12" t="str">
        <f>'Table 1'!G16</f>
        <v>4151-50-2</v>
      </c>
      <c r="I15" s="36" t="s">
        <v>56</v>
      </c>
      <c r="J15" s="37" t="s">
        <v>56</v>
      </c>
      <c r="K15" s="38" t="s">
        <v>56</v>
      </c>
      <c r="L15" s="37" t="s">
        <v>56</v>
      </c>
      <c r="M15" s="38" t="s">
        <v>56</v>
      </c>
      <c r="N15" s="38" t="s">
        <v>56</v>
      </c>
      <c r="O15" s="38" t="s">
        <v>56</v>
      </c>
      <c r="P15" s="37" t="s">
        <v>56</v>
      </c>
      <c r="Q15" s="37" t="s">
        <v>56</v>
      </c>
      <c r="R15" s="38" t="s">
        <v>56</v>
      </c>
      <c r="S15" s="38" t="s">
        <v>56</v>
      </c>
      <c r="T15" s="38" t="s">
        <v>56</v>
      </c>
      <c r="U15" s="38" t="s">
        <v>56</v>
      </c>
      <c r="V15" s="37" t="s">
        <v>56</v>
      </c>
      <c r="W15" s="38" t="s">
        <v>56</v>
      </c>
      <c r="X15" s="38" t="s">
        <v>56</v>
      </c>
      <c r="Y15" s="39" t="s">
        <v>56</v>
      </c>
      <c r="AB15" s="122" t="str">
        <f t="shared" ca="1" si="1"/>
        <v/>
      </c>
      <c r="AC15" s="122" t="str">
        <f t="shared" ca="1" si="2"/>
        <v/>
      </c>
    </row>
    <row r="16" spans="1:29" ht="13" x14ac:dyDescent="0.3">
      <c r="B16" s="20">
        <f t="shared" si="0"/>
        <v>0</v>
      </c>
      <c r="C16" s="5">
        <f>'Table 1'!B17</f>
        <v>0</v>
      </c>
      <c r="D16" s="5">
        <f>'Table 1'!C17</f>
        <v>1</v>
      </c>
      <c r="E16" s="5" t="str">
        <f>'Table 1'!D17</f>
        <v>Per/poly fluorinated substances</v>
      </c>
      <c r="F16" s="5" t="str">
        <f>'Table 1'!E17</f>
        <v>A</v>
      </c>
      <c r="G16" s="5" t="str">
        <f>'Table 1'!F17</f>
        <v>N-EtFOSE</v>
      </c>
      <c r="H16" s="12" t="str">
        <f>'Table 1'!G17</f>
        <v>1691-99-2</v>
      </c>
      <c r="I16" s="36" t="s">
        <v>56</v>
      </c>
      <c r="J16" s="37" t="s">
        <v>56</v>
      </c>
      <c r="K16" s="38" t="s">
        <v>56</v>
      </c>
      <c r="L16" s="37" t="s">
        <v>56</v>
      </c>
      <c r="M16" s="38" t="s">
        <v>56</v>
      </c>
      <c r="N16" s="38" t="s">
        <v>56</v>
      </c>
      <c r="O16" s="38" t="s">
        <v>56</v>
      </c>
      <c r="P16" s="37" t="s">
        <v>56</v>
      </c>
      <c r="Q16" s="37" t="s">
        <v>56</v>
      </c>
      <c r="R16" s="38" t="s">
        <v>56</v>
      </c>
      <c r="S16" s="38" t="s">
        <v>56</v>
      </c>
      <c r="T16" s="38" t="s">
        <v>56</v>
      </c>
      <c r="U16" s="38" t="s">
        <v>56</v>
      </c>
      <c r="V16" s="37" t="s">
        <v>56</v>
      </c>
      <c r="W16" s="38" t="s">
        <v>56</v>
      </c>
      <c r="X16" s="38" t="s">
        <v>56</v>
      </c>
      <c r="Y16" s="39" t="s">
        <v>56</v>
      </c>
      <c r="AB16" s="122" t="str">
        <f t="shared" ca="1" si="1"/>
        <v/>
      </c>
      <c r="AC16" s="122" t="str">
        <f t="shared" ca="1" si="2"/>
        <v/>
      </c>
    </row>
    <row r="17" spans="1:29" ht="13" x14ac:dyDescent="0.3">
      <c r="B17" s="20">
        <f t="shared" si="0"/>
        <v>0</v>
      </c>
      <c r="C17" s="5">
        <f>'Table 1'!B18</f>
        <v>0</v>
      </c>
      <c r="D17" s="5">
        <f>'Table 1'!C18</f>
        <v>1</v>
      </c>
      <c r="E17" s="5" t="str">
        <f>'Table 1'!D18</f>
        <v>Per/poly fluorinated substances</v>
      </c>
      <c r="F17" s="5" t="str">
        <f>'Table 1'!E18</f>
        <v>A</v>
      </c>
      <c r="G17" s="5" t="str">
        <f>'Table 1'!F18</f>
        <v>N-MeFOSE</v>
      </c>
      <c r="H17" s="12" t="str">
        <f>'Table 1'!G18</f>
        <v>24448-09-7</v>
      </c>
      <c r="I17" s="36" t="s">
        <v>56</v>
      </c>
      <c r="J17" s="37" t="s">
        <v>56</v>
      </c>
      <c r="K17" s="38" t="s">
        <v>56</v>
      </c>
      <c r="L17" s="37" t="s">
        <v>56</v>
      </c>
      <c r="M17" s="38" t="s">
        <v>56</v>
      </c>
      <c r="N17" s="38" t="s">
        <v>56</v>
      </c>
      <c r="O17" s="38" t="s">
        <v>56</v>
      </c>
      <c r="P17" s="37" t="s">
        <v>56</v>
      </c>
      <c r="Q17" s="37" t="s">
        <v>56</v>
      </c>
      <c r="R17" s="38" t="s">
        <v>56</v>
      </c>
      <c r="S17" s="38" t="s">
        <v>56</v>
      </c>
      <c r="T17" s="38" t="s">
        <v>56</v>
      </c>
      <c r="U17" s="38" t="s">
        <v>56</v>
      </c>
      <c r="V17" s="37" t="s">
        <v>56</v>
      </c>
      <c r="W17" s="38" t="s">
        <v>56</v>
      </c>
      <c r="X17" s="38" t="s">
        <v>56</v>
      </c>
      <c r="Y17" s="39" t="s">
        <v>56</v>
      </c>
      <c r="AB17" s="122" t="str">
        <f t="shared" ca="1" si="1"/>
        <v/>
      </c>
      <c r="AC17" s="122" t="str">
        <f t="shared" ca="1" si="2"/>
        <v/>
      </c>
    </row>
    <row r="18" spans="1:29" ht="13" x14ac:dyDescent="0.3">
      <c r="B18" s="20">
        <f t="shared" si="0"/>
        <v>0</v>
      </c>
      <c r="C18" s="5">
        <f>'Table 1'!B19</f>
        <v>0</v>
      </c>
      <c r="D18" s="5">
        <f>'Table 1'!C19</f>
        <v>1</v>
      </c>
      <c r="E18" s="5" t="str">
        <f>'Table 1'!D19</f>
        <v>Per/poly fluorinated substances</v>
      </c>
      <c r="F18" s="5" t="str">
        <f>'Table 1'!E19</f>
        <v>A</v>
      </c>
      <c r="G18" s="5" t="str">
        <f>'Table 1'!F19</f>
        <v>8:2 diPAP</v>
      </c>
      <c r="H18" s="12" t="str">
        <f>'Table 1'!G19</f>
        <v>678-41-1</v>
      </c>
      <c r="I18" s="36" t="s">
        <v>56</v>
      </c>
      <c r="J18" s="37" t="s">
        <v>56</v>
      </c>
      <c r="K18" s="38" t="s">
        <v>56</v>
      </c>
      <c r="L18" s="37" t="s">
        <v>56</v>
      </c>
      <c r="M18" s="38" t="s">
        <v>56</v>
      </c>
      <c r="N18" s="38" t="s">
        <v>56</v>
      </c>
      <c r="O18" s="38" t="s">
        <v>56</v>
      </c>
      <c r="P18" s="37" t="s">
        <v>56</v>
      </c>
      <c r="Q18" s="37" t="s">
        <v>56</v>
      </c>
      <c r="R18" s="38" t="s">
        <v>56</v>
      </c>
      <c r="S18" s="38" t="s">
        <v>56</v>
      </c>
      <c r="T18" s="38" t="s">
        <v>56</v>
      </c>
      <c r="U18" s="38" t="s">
        <v>56</v>
      </c>
      <c r="V18" s="37" t="s">
        <v>56</v>
      </c>
      <c r="W18" s="38" t="s">
        <v>56</v>
      </c>
      <c r="X18" s="38" t="s">
        <v>56</v>
      </c>
      <c r="Y18" s="39" t="s">
        <v>56</v>
      </c>
      <c r="AB18" s="122" t="str">
        <f t="shared" ca="1" si="1"/>
        <v/>
      </c>
      <c r="AC18" s="122" t="str">
        <f t="shared" ca="1" si="2"/>
        <v/>
      </c>
    </row>
    <row r="19" spans="1:29" ht="13" x14ac:dyDescent="0.3">
      <c r="B19" s="20">
        <f t="shared" si="0"/>
        <v>0</v>
      </c>
      <c r="C19" s="5">
        <f>'Table 1'!B20</f>
        <v>0</v>
      </c>
      <c r="D19" s="5">
        <f>'Table 1'!C20</f>
        <v>1</v>
      </c>
      <c r="E19" s="5" t="str">
        <f>'Table 1'!D20</f>
        <v>Per/poly fluorinated substances</v>
      </c>
      <c r="F19" s="5" t="str">
        <f>'Table 1'!E20</f>
        <v>A</v>
      </c>
      <c r="G19" s="5" t="str">
        <f>'Table 1'!F20</f>
        <v>6:2/8:2 diPAP</v>
      </c>
      <c r="H19" s="12" t="str">
        <f>'Table 1'!G20</f>
        <v>943913-15-3</v>
      </c>
      <c r="I19" s="36" t="s">
        <v>56</v>
      </c>
      <c r="J19" s="37" t="s">
        <v>56</v>
      </c>
      <c r="K19" s="38" t="s">
        <v>56</v>
      </c>
      <c r="L19" s="37" t="s">
        <v>56</v>
      </c>
      <c r="M19" s="38" t="s">
        <v>56</v>
      </c>
      <c r="N19" s="38" t="s">
        <v>56</v>
      </c>
      <c r="O19" s="38" t="s">
        <v>56</v>
      </c>
      <c r="P19" s="37" t="s">
        <v>56</v>
      </c>
      <c r="Q19" s="37" t="s">
        <v>56</v>
      </c>
      <c r="R19" s="38" t="s">
        <v>56</v>
      </c>
      <c r="S19" s="38" t="s">
        <v>56</v>
      </c>
      <c r="T19" s="38" t="s">
        <v>56</v>
      </c>
      <c r="U19" s="38" t="s">
        <v>56</v>
      </c>
      <c r="V19" s="37" t="s">
        <v>56</v>
      </c>
      <c r="W19" s="38" t="s">
        <v>56</v>
      </c>
      <c r="X19" s="38" t="s">
        <v>56</v>
      </c>
      <c r="Y19" s="39" t="s">
        <v>56</v>
      </c>
      <c r="AB19" s="122" t="str">
        <f t="shared" ca="1" si="1"/>
        <v/>
      </c>
      <c r="AC19" s="122" t="str">
        <f t="shared" ca="1" si="2"/>
        <v/>
      </c>
    </row>
    <row r="20" spans="1:29" ht="13" x14ac:dyDescent="0.3">
      <c r="B20" s="20">
        <f t="shared" si="0"/>
        <v>0</v>
      </c>
      <c r="C20" s="5">
        <f>'Table 1'!B21</f>
        <v>0</v>
      </c>
      <c r="D20" s="5">
        <f>'Table 1'!C21</f>
        <v>1</v>
      </c>
      <c r="E20" s="5" t="str">
        <f>'Table 1'!D21</f>
        <v>Per/poly fluorinated substances</v>
      </c>
      <c r="F20" s="5" t="str">
        <f>'Table 1'!E21</f>
        <v>A</v>
      </c>
      <c r="G20" s="5" t="str">
        <f>'Table 1'!F21</f>
        <v>8:2 monoPAP</v>
      </c>
      <c r="H20" s="12" t="str">
        <f>'Table 1'!G21</f>
        <v>57678-03-2</v>
      </c>
      <c r="I20" s="36" t="s">
        <v>56</v>
      </c>
      <c r="J20" s="37" t="s">
        <v>56</v>
      </c>
      <c r="K20" s="38" t="s">
        <v>56</v>
      </c>
      <c r="L20" s="37" t="s">
        <v>56</v>
      </c>
      <c r="M20" s="38" t="s">
        <v>56</v>
      </c>
      <c r="N20" s="38" t="s">
        <v>56</v>
      </c>
      <c r="O20" s="38" t="s">
        <v>56</v>
      </c>
      <c r="P20" s="37" t="s">
        <v>56</v>
      </c>
      <c r="Q20" s="37" t="s">
        <v>56</v>
      </c>
      <c r="R20" s="38" t="s">
        <v>56</v>
      </c>
      <c r="S20" s="38" t="s">
        <v>56</v>
      </c>
      <c r="T20" s="38" t="s">
        <v>56</v>
      </c>
      <c r="U20" s="38" t="s">
        <v>56</v>
      </c>
      <c r="V20" s="37" t="s">
        <v>56</v>
      </c>
      <c r="W20" s="38" t="s">
        <v>56</v>
      </c>
      <c r="X20" s="38" t="s">
        <v>56</v>
      </c>
      <c r="Y20" s="39" t="s">
        <v>56</v>
      </c>
      <c r="AB20" s="122" t="str">
        <f t="shared" ca="1" si="1"/>
        <v/>
      </c>
      <c r="AC20" s="122" t="str">
        <f t="shared" ca="1" si="2"/>
        <v/>
      </c>
    </row>
    <row r="21" spans="1:29" ht="13" x14ac:dyDescent="0.3">
      <c r="A21" s="44" t="s">
        <v>852</v>
      </c>
      <c r="B21" s="20">
        <f t="shared" si="0"/>
        <v>0</v>
      </c>
      <c r="C21" s="5">
        <f>'Table 1'!B22</f>
        <v>0</v>
      </c>
      <c r="D21" s="5">
        <f>'Table 1'!C22</f>
        <v>1</v>
      </c>
      <c r="E21" s="5" t="str">
        <f>'Table 1'!D22</f>
        <v>Per/poly fluorinated substances</v>
      </c>
      <c r="F21" s="5" t="str">
        <f>'Table 1'!E22</f>
        <v>B</v>
      </c>
      <c r="G21" s="5" t="str">
        <f>'Table 1'!F22</f>
        <v>ADONA</v>
      </c>
      <c r="H21" s="12" t="str">
        <f>'Table 1'!G22</f>
        <v>958445-44-8</v>
      </c>
      <c r="I21" s="36" t="s">
        <v>56</v>
      </c>
      <c r="J21" s="37" t="s">
        <v>56</v>
      </c>
      <c r="K21" s="38" t="s">
        <v>56</v>
      </c>
      <c r="L21" s="37" t="s">
        <v>56</v>
      </c>
      <c r="M21" s="38" t="s">
        <v>56</v>
      </c>
      <c r="N21" s="38" t="s">
        <v>56</v>
      </c>
      <c r="O21" s="38" t="s">
        <v>56</v>
      </c>
      <c r="P21" s="37" t="s">
        <v>56</v>
      </c>
      <c r="Q21" s="37" t="s">
        <v>56</v>
      </c>
      <c r="R21" s="38" t="s">
        <v>56</v>
      </c>
      <c r="S21" s="38" t="s">
        <v>56</v>
      </c>
      <c r="T21" s="38" t="s">
        <v>56</v>
      </c>
      <c r="U21" s="38" t="s">
        <v>56</v>
      </c>
      <c r="V21" s="37" t="s">
        <v>56</v>
      </c>
      <c r="W21" s="38" t="s">
        <v>56</v>
      </c>
      <c r="X21" s="38" t="s">
        <v>56</v>
      </c>
      <c r="Y21" s="39" t="s">
        <v>56</v>
      </c>
      <c r="AB21" s="122" t="str">
        <f t="shared" ca="1" si="1"/>
        <v/>
      </c>
      <c r="AC21" s="122" t="str">
        <f t="shared" ca="1" si="2"/>
        <v/>
      </c>
    </row>
    <row r="22" spans="1:29" ht="13" x14ac:dyDescent="0.3">
      <c r="A22" s="45" t="s">
        <v>853</v>
      </c>
      <c r="B22" s="20">
        <f t="shared" si="0"/>
        <v>0</v>
      </c>
      <c r="C22" s="5">
        <f>'Table 1'!B23</f>
        <v>0</v>
      </c>
      <c r="D22" s="5">
        <f>'Table 1'!C23</f>
        <v>1</v>
      </c>
      <c r="E22" s="5" t="str">
        <f>'Table 1'!D23</f>
        <v>Per/poly fluorinated substances</v>
      </c>
      <c r="F22" s="5" t="str">
        <f>'Table 1'!E23</f>
        <v>B</v>
      </c>
      <c r="G22" s="5" t="str">
        <f>'Table 1'!F23</f>
        <v>PFBA</v>
      </c>
      <c r="H22" s="12" t="str">
        <f>'Table 1'!G23</f>
        <v>375-22-4</v>
      </c>
      <c r="I22" s="36" t="s">
        <v>56</v>
      </c>
      <c r="J22" s="37" t="s">
        <v>56</v>
      </c>
      <c r="K22" s="38" t="s">
        <v>56</v>
      </c>
      <c r="L22" s="37" t="s">
        <v>56</v>
      </c>
      <c r="M22" s="38" t="s">
        <v>56</v>
      </c>
      <c r="N22" s="38" t="s">
        <v>56</v>
      </c>
      <c r="O22" s="38" t="s">
        <v>56</v>
      </c>
      <c r="P22" s="37" t="s">
        <v>56</v>
      </c>
      <c r="Q22" s="37" t="s">
        <v>56</v>
      </c>
      <c r="R22" s="38" t="s">
        <v>56</v>
      </c>
      <c r="S22" s="38" t="s">
        <v>56</v>
      </c>
      <c r="T22" s="38" t="s">
        <v>56</v>
      </c>
      <c r="U22" s="38" t="s">
        <v>56</v>
      </c>
      <c r="V22" s="37" t="s">
        <v>56</v>
      </c>
      <c r="W22" s="38" t="s">
        <v>56</v>
      </c>
      <c r="X22" s="38" t="s">
        <v>56</v>
      </c>
      <c r="Y22" s="39" t="s">
        <v>56</v>
      </c>
      <c r="AB22" s="122" t="str">
        <f t="shared" ca="1" si="1"/>
        <v/>
      </c>
      <c r="AC22" s="122" t="str">
        <f t="shared" ca="1" si="2"/>
        <v/>
      </c>
    </row>
    <row r="23" spans="1:29" ht="13" x14ac:dyDescent="0.3">
      <c r="A23" s="45" t="s">
        <v>853</v>
      </c>
      <c r="B23" s="20">
        <f t="shared" si="0"/>
        <v>0</v>
      </c>
      <c r="C23" s="5">
        <f>'Table 1'!B24</f>
        <v>0</v>
      </c>
      <c r="D23" s="5">
        <f>'Table 1'!C24</f>
        <v>1</v>
      </c>
      <c r="E23" s="5" t="str">
        <f>'Table 1'!D24</f>
        <v>Per/poly fluorinated substances</v>
      </c>
      <c r="F23" s="5" t="str">
        <f>'Table 1'!E24</f>
        <v>B</v>
      </c>
      <c r="G23" s="5" t="str">
        <f>'Table 1'!F24</f>
        <v>PFPeA</v>
      </c>
      <c r="H23" s="12" t="str">
        <f>'Table 1'!G24</f>
        <v>2706-90-3</v>
      </c>
      <c r="I23" s="36" t="s">
        <v>56</v>
      </c>
      <c r="J23" s="37" t="s">
        <v>56</v>
      </c>
      <c r="K23" s="38" t="s">
        <v>56</v>
      </c>
      <c r="L23" s="37" t="s">
        <v>56</v>
      </c>
      <c r="M23" s="38" t="s">
        <v>56</v>
      </c>
      <c r="N23" s="38" t="s">
        <v>56</v>
      </c>
      <c r="O23" s="38" t="s">
        <v>56</v>
      </c>
      <c r="P23" s="37" t="s">
        <v>56</v>
      </c>
      <c r="Q23" s="37" t="s">
        <v>56</v>
      </c>
      <c r="R23" s="38" t="s">
        <v>56</v>
      </c>
      <c r="S23" s="38" t="s">
        <v>56</v>
      </c>
      <c r="T23" s="38" t="s">
        <v>56</v>
      </c>
      <c r="U23" s="38" t="s">
        <v>56</v>
      </c>
      <c r="V23" s="37" t="s">
        <v>56</v>
      </c>
      <c r="W23" s="38" t="s">
        <v>56</v>
      </c>
      <c r="X23" s="38" t="s">
        <v>56</v>
      </c>
      <c r="Y23" s="39" t="s">
        <v>56</v>
      </c>
      <c r="AB23" s="122" t="str">
        <f t="shared" ca="1" si="1"/>
        <v/>
      </c>
      <c r="AC23" s="122" t="str">
        <f t="shared" ca="1" si="2"/>
        <v/>
      </c>
    </row>
    <row r="24" spans="1:29" ht="13" x14ac:dyDescent="0.3">
      <c r="A24" s="44" t="s">
        <v>852</v>
      </c>
      <c r="B24" s="20">
        <f t="shared" ref="B24:B76" si="3">IF(COUNTIF(I24:Y24,"-")&lt;COUNTA(I24:Y24),1,0)</f>
        <v>0</v>
      </c>
      <c r="C24" s="5">
        <f>'Table 1'!B25</f>
        <v>0</v>
      </c>
      <c r="D24" s="5">
        <f>'Table 1'!C25</f>
        <v>1</v>
      </c>
      <c r="E24" s="5" t="str">
        <f>'Table 1'!D25</f>
        <v>Per/poly fluorinated substances</v>
      </c>
      <c r="F24" s="5" t="str">
        <f>'Table 1'!E25</f>
        <v>B</v>
      </c>
      <c r="G24" s="5" t="str">
        <f>'Table 1'!F25</f>
        <v>PFHxA</v>
      </c>
      <c r="H24" s="12" t="str">
        <f>'Table 1'!G25</f>
        <v>307-24-4</v>
      </c>
      <c r="I24" s="36" t="s">
        <v>56</v>
      </c>
      <c r="J24" s="37" t="s">
        <v>56</v>
      </c>
      <c r="K24" s="38" t="s">
        <v>56</v>
      </c>
      <c r="L24" s="37" t="s">
        <v>56</v>
      </c>
      <c r="M24" s="38" t="s">
        <v>56</v>
      </c>
      <c r="N24" s="38" t="s">
        <v>56</v>
      </c>
      <c r="O24" s="38" t="s">
        <v>56</v>
      </c>
      <c r="P24" s="37" t="s">
        <v>56</v>
      </c>
      <c r="Q24" s="37" t="s">
        <v>56</v>
      </c>
      <c r="R24" s="38" t="s">
        <v>56</v>
      </c>
      <c r="S24" s="38" t="s">
        <v>56</v>
      </c>
      <c r="T24" s="38" t="s">
        <v>56</v>
      </c>
      <c r="U24" s="38" t="s">
        <v>56</v>
      </c>
      <c r="V24" s="37" t="s">
        <v>56</v>
      </c>
      <c r="W24" s="38" t="s">
        <v>56</v>
      </c>
      <c r="X24" s="38" t="s">
        <v>56</v>
      </c>
      <c r="Y24" s="39" t="s">
        <v>56</v>
      </c>
      <c r="AB24" s="122" t="str">
        <f t="shared" ref="AB24:AB76" ca="1" si="4">IFERROR(IF(_xlfn.DAYS(M24,NOW())&gt;0,"Forthcoming","Passed"),"")</f>
        <v/>
      </c>
      <c r="AC24" s="122" t="str">
        <f t="shared" ref="AC24:AC76" ca="1" si="5">IFERROR(IF(_xlfn.DAYS(R24,NOW())&gt;0,"Forthcoming","Passed"),"")</f>
        <v/>
      </c>
    </row>
    <row r="25" spans="1:29" ht="13" x14ac:dyDescent="0.3">
      <c r="A25" s="45" t="s">
        <v>853</v>
      </c>
      <c r="B25" s="20">
        <f t="shared" si="3"/>
        <v>0</v>
      </c>
      <c r="C25" s="5">
        <f>'Table 1'!B26</f>
        <v>0</v>
      </c>
      <c r="D25" s="5">
        <f>'Table 1'!C26</f>
        <v>1</v>
      </c>
      <c r="E25" s="5" t="str">
        <f>'Table 1'!D26</f>
        <v>Per/poly fluorinated substances</v>
      </c>
      <c r="F25" s="5" t="str">
        <f>'Table 1'!E26</f>
        <v>B</v>
      </c>
      <c r="G25" s="5" t="str">
        <f>'Table 1'!F26</f>
        <v>PFHpA</v>
      </c>
      <c r="H25" s="12" t="str">
        <f>'Table 1'!G26</f>
        <v>375-85-9</v>
      </c>
      <c r="I25" s="36" t="s">
        <v>56</v>
      </c>
      <c r="J25" s="37" t="s">
        <v>56</v>
      </c>
      <c r="K25" s="38" t="s">
        <v>56</v>
      </c>
      <c r="L25" s="37" t="s">
        <v>56</v>
      </c>
      <c r="M25" s="38" t="s">
        <v>56</v>
      </c>
      <c r="N25" s="38" t="s">
        <v>56</v>
      </c>
      <c r="O25" s="38" t="s">
        <v>56</v>
      </c>
      <c r="P25" s="37" t="s">
        <v>56</v>
      </c>
      <c r="Q25" s="37" t="s">
        <v>56</v>
      </c>
      <c r="R25" s="38" t="s">
        <v>56</v>
      </c>
      <c r="S25" s="38" t="s">
        <v>56</v>
      </c>
      <c r="T25" s="38" t="s">
        <v>56</v>
      </c>
      <c r="U25" s="38" t="s">
        <v>56</v>
      </c>
      <c r="V25" s="37" t="s">
        <v>56</v>
      </c>
      <c r="W25" s="38" t="s">
        <v>56</v>
      </c>
      <c r="X25" s="38" t="s">
        <v>56</v>
      </c>
      <c r="Y25" s="39" t="s">
        <v>56</v>
      </c>
      <c r="AB25" s="122" t="str">
        <f t="shared" ca="1" si="4"/>
        <v/>
      </c>
      <c r="AC25" s="122" t="str">
        <f t="shared" ca="1" si="5"/>
        <v/>
      </c>
    </row>
    <row r="26" spans="1:29" ht="13" x14ac:dyDescent="0.3">
      <c r="A26" s="45" t="s">
        <v>853</v>
      </c>
      <c r="B26" s="20">
        <f t="shared" si="3"/>
        <v>0</v>
      </c>
      <c r="C26" s="5">
        <f>'Table 1'!B27</f>
        <v>0</v>
      </c>
      <c r="D26" s="5">
        <f>'Table 1'!C27</f>
        <v>1</v>
      </c>
      <c r="E26" s="5" t="str">
        <f>'Table 1'!D27</f>
        <v>Per/poly fluorinated substances</v>
      </c>
      <c r="F26" s="5" t="str">
        <f>'Table 1'!E27</f>
        <v>B</v>
      </c>
      <c r="G26" s="5" t="str">
        <f>'Table 1'!F27</f>
        <v>PFBS</v>
      </c>
      <c r="H26" s="12" t="str">
        <f>'Table 1'!G27</f>
        <v>375-73-5</v>
      </c>
      <c r="I26" s="36" t="s">
        <v>56</v>
      </c>
      <c r="J26" s="37" t="s">
        <v>56</v>
      </c>
      <c r="K26" s="38" t="s">
        <v>56</v>
      </c>
      <c r="L26" s="37" t="s">
        <v>56</v>
      </c>
      <c r="M26" s="38" t="s">
        <v>56</v>
      </c>
      <c r="N26" s="38" t="s">
        <v>56</v>
      </c>
      <c r="O26" s="38" t="s">
        <v>56</v>
      </c>
      <c r="P26" s="37" t="s">
        <v>56</v>
      </c>
      <c r="Q26" s="37" t="s">
        <v>56</v>
      </c>
      <c r="R26" s="38" t="s">
        <v>56</v>
      </c>
      <c r="S26" s="38" t="s">
        <v>56</v>
      </c>
      <c r="T26" s="38" t="s">
        <v>56</v>
      </c>
      <c r="U26" s="38" t="s">
        <v>56</v>
      </c>
      <c r="V26" s="37" t="s">
        <v>56</v>
      </c>
      <c r="W26" s="38" t="s">
        <v>56</v>
      </c>
      <c r="X26" s="38" t="s">
        <v>56</v>
      </c>
      <c r="Y26" s="39" t="s">
        <v>56</v>
      </c>
      <c r="AB26" s="122" t="str">
        <f t="shared" ca="1" si="4"/>
        <v/>
      </c>
      <c r="AC26" s="122" t="str">
        <f t="shared" ca="1" si="5"/>
        <v/>
      </c>
    </row>
    <row r="27" spans="1:29" ht="13" x14ac:dyDescent="0.3">
      <c r="B27" s="20">
        <f t="shared" si="3"/>
        <v>0</v>
      </c>
      <c r="C27" s="5">
        <f>'Table 1'!B28</f>
        <v>0</v>
      </c>
      <c r="D27" s="5">
        <f>'Table 1'!C28</f>
        <v>1</v>
      </c>
      <c r="E27" s="5" t="str">
        <f>'Table 1'!D28</f>
        <v>Per/poly fluorinated substances</v>
      </c>
      <c r="F27" s="5" t="str">
        <f>'Table 1'!E28</f>
        <v>B</v>
      </c>
      <c r="G27" s="5" t="str">
        <f>'Table 1'!F28</f>
        <v>PFHpS</v>
      </c>
      <c r="H27" s="12" t="str">
        <f>'Table 1'!G28</f>
        <v>60270-55-5</v>
      </c>
      <c r="I27" s="36" t="s">
        <v>56</v>
      </c>
      <c r="J27" s="37" t="s">
        <v>56</v>
      </c>
      <c r="K27" s="38" t="s">
        <v>56</v>
      </c>
      <c r="L27" s="37" t="s">
        <v>56</v>
      </c>
      <c r="M27" s="38" t="s">
        <v>56</v>
      </c>
      <c r="N27" s="38" t="s">
        <v>56</v>
      </c>
      <c r="O27" s="38" t="s">
        <v>56</v>
      </c>
      <c r="P27" s="37" t="s">
        <v>56</v>
      </c>
      <c r="Q27" s="37" t="s">
        <v>56</v>
      </c>
      <c r="R27" s="38" t="s">
        <v>56</v>
      </c>
      <c r="S27" s="38" t="s">
        <v>56</v>
      </c>
      <c r="T27" s="38" t="s">
        <v>56</v>
      </c>
      <c r="U27" s="38" t="s">
        <v>56</v>
      </c>
      <c r="V27" s="37" t="s">
        <v>56</v>
      </c>
      <c r="W27" s="38" t="s">
        <v>56</v>
      </c>
      <c r="X27" s="38" t="s">
        <v>56</v>
      </c>
      <c r="Y27" s="39" t="s">
        <v>56</v>
      </c>
      <c r="AB27" s="122" t="str">
        <f t="shared" ca="1" si="4"/>
        <v/>
      </c>
      <c r="AC27" s="122" t="str">
        <f t="shared" ca="1" si="5"/>
        <v/>
      </c>
    </row>
    <row r="28" spans="1:29" ht="13" x14ac:dyDescent="0.3">
      <c r="A28" s="45" t="s">
        <v>853</v>
      </c>
      <c r="B28" s="20">
        <f t="shared" si="3"/>
        <v>0</v>
      </c>
      <c r="C28" s="5">
        <f>'Table 1'!B29</f>
        <v>0</v>
      </c>
      <c r="D28" s="5">
        <f>'Table 1'!C29</f>
        <v>1</v>
      </c>
      <c r="E28" s="5" t="str">
        <f>'Table 1'!D29</f>
        <v>Per/poly fluorinated substances</v>
      </c>
      <c r="F28" s="5" t="str">
        <f>'Table 1'!E29</f>
        <v>B</v>
      </c>
      <c r="G28" s="5" t="str">
        <f>'Table 1'!F29</f>
        <v>PFDS</v>
      </c>
      <c r="H28" s="12" t="str">
        <f>'Table 1'!G29</f>
        <v>335-77-3</v>
      </c>
      <c r="I28" s="36" t="s">
        <v>56</v>
      </c>
      <c r="J28" s="37" t="s">
        <v>56</v>
      </c>
      <c r="K28" s="38" t="s">
        <v>56</v>
      </c>
      <c r="L28" s="37" t="s">
        <v>56</v>
      </c>
      <c r="M28" s="38" t="s">
        <v>56</v>
      </c>
      <c r="N28" s="38" t="s">
        <v>56</v>
      </c>
      <c r="O28" s="38" t="s">
        <v>56</v>
      </c>
      <c r="P28" s="37" t="s">
        <v>56</v>
      </c>
      <c r="Q28" s="37" t="s">
        <v>56</v>
      </c>
      <c r="R28" s="38" t="s">
        <v>56</v>
      </c>
      <c r="S28" s="38" t="s">
        <v>56</v>
      </c>
      <c r="T28" s="38" t="s">
        <v>56</v>
      </c>
      <c r="U28" s="38" t="s">
        <v>56</v>
      </c>
      <c r="V28" s="37" t="s">
        <v>56</v>
      </c>
      <c r="W28" s="38" t="s">
        <v>56</v>
      </c>
      <c r="X28" s="38" t="s">
        <v>56</v>
      </c>
      <c r="Y28" s="39" t="s">
        <v>56</v>
      </c>
      <c r="AB28" s="122" t="str">
        <f t="shared" ca="1" si="4"/>
        <v/>
      </c>
      <c r="AC28" s="122" t="str">
        <f t="shared" ca="1" si="5"/>
        <v/>
      </c>
    </row>
    <row r="29" spans="1:29" ht="13" x14ac:dyDescent="0.3">
      <c r="B29" s="20">
        <f t="shared" si="3"/>
        <v>0</v>
      </c>
      <c r="C29" s="5">
        <f>'Table 1'!B30</f>
        <v>0</v>
      </c>
      <c r="D29" s="5">
        <f>'Table 1'!C30</f>
        <v>1</v>
      </c>
      <c r="E29" s="5" t="str">
        <f>'Table 1'!D30</f>
        <v>Per/poly fluorinated substances</v>
      </c>
      <c r="F29" s="5" t="str">
        <f>'Table 1'!E30</f>
        <v>B</v>
      </c>
      <c r="G29" s="5" t="str">
        <f>'Table 1'!F30</f>
        <v>N-Me-PFOSA-AcOH, Me-FOSAA</v>
      </c>
      <c r="H29" s="12" t="str">
        <f>'Table 1'!G30</f>
        <v>2355-31-9</v>
      </c>
      <c r="I29" s="36" t="s">
        <v>56</v>
      </c>
      <c r="J29" s="37" t="s">
        <v>56</v>
      </c>
      <c r="K29" s="38" t="s">
        <v>56</v>
      </c>
      <c r="L29" s="37" t="s">
        <v>56</v>
      </c>
      <c r="M29" s="38" t="s">
        <v>56</v>
      </c>
      <c r="N29" s="38" t="s">
        <v>56</v>
      </c>
      <c r="O29" s="38" t="s">
        <v>56</v>
      </c>
      <c r="P29" s="37" t="s">
        <v>56</v>
      </c>
      <c r="Q29" s="37" t="s">
        <v>56</v>
      </c>
      <c r="R29" s="38" t="s">
        <v>56</v>
      </c>
      <c r="S29" s="38" t="s">
        <v>56</v>
      </c>
      <c r="T29" s="38" t="s">
        <v>56</v>
      </c>
      <c r="U29" s="38" t="s">
        <v>56</v>
      </c>
      <c r="V29" s="37" t="s">
        <v>56</v>
      </c>
      <c r="W29" s="38" t="s">
        <v>56</v>
      </c>
      <c r="X29" s="38" t="s">
        <v>56</v>
      </c>
      <c r="Y29" s="39" t="s">
        <v>56</v>
      </c>
      <c r="AB29" s="122" t="str">
        <f t="shared" ca="1" si="4"/>
        <v/>
      </c>
      <c r="AC29" s="122" t="str">
        <f t="shared" ca="1" si="5"/>
        <v/>
      </c>
    </row>
    <row r="30" spans="1:29" ht="13" x14ac:dyDescent="0.3">
      <c r="A30" s="44" t="s">
        <v>852</v>
      </c>
      <c r="B30" s="20">
        <f t="shared" si="3"/>
        <v>0</v>
      </c>
      <c r="C30" s="5">
        <f>'Table 1'!B31</f>
        <v>0</v>
      </c>
      <c r="D30" s="5">
        <f>'Table 1'!C31</f>
        <v>1</v>
      </c>
      <c r="E30" s="5" t="str">
        <f>'Table 1'!D31</f>
        <v>Per/poly fluorinated substances</v>
      </c>
      <c r="F30" s="5" t="str">
        <f>'Table 1'!E31</f>
        <v>B</v>
      </c>
      <c r="G30" s="5" t="str">
        <f>'Table 1'!F31</f>
        <v>6:2 FTSA, H4PFOS, THPFOS</v>
      </c>
      <c r="H30" s="12" t="str">
        <f>'Table 1'!G31</f>
        <v>27619-97-2</v>
      </c>
      <c r="I30" s="36" t="s">
        <v>56</v>
      </c>
      <c r="J30" s="37" t="s">
        <v>56</v>
      </c>
      <c r="K30" s="38" t="s">
        <v>56</v>
      </c>
      <c r="L30" s="37" t="s">
        <v>56</v>
      </c>
      <c r="M30" s="38" t="s">
        <v>56</v>
      </c>
      <c r="N30" s="38" t="s">
        <v>56</v>
      </c>
      <c r="O30" s="38" t="s">
        <v>56</v>
      </c>
      <c r="P30" s="37" t="s">
        <v>56</v>
      </c>
      <c r="Q30" s="37" t="s">
        <v>56</v>
      </c>
      <c r="R30" s="38" t="s">
        <v>56</v>
      </c>
      <c r="S30" s="38" t="s">
        <v>56</v>
      </c>
      <c r="T30" s="38" t="s">
        <v>56</v>
      </c>
      <c r="U30" s="38" t="s">
        <v>56</v>
      </c>
      <c r="V30" s="37" t="s">
        <v>56</v>
      </c>
      <c r="W30" s="38" t="s">
        <v>56</v>
      </c>
      <c r="X30" s="38" t="s">
        <v>56</v>
      </c>
      <c r="Y30" s="39" t="s">
        <v>56</v>
      </c>
      <c r="AB30" s="122" t="str">
        <f t="shared" ca="1" si="4"/>
        <v/>
      </c>
      <c r="AC30" s="122" t="str">
        <f t="shared" ca="1" si="5"/>
        <v/>
      </c>
    </row>
    <row r="31" spans="1:29" ht="13" x14ac:dyDescent="0.3">
      <c r="B31" s="20">
        <f t="shared" si="3"/>
        <v>0</v>
      </c>
      <c r="C31" s="5">
        <f>'Table 1'!B32</f>
        <v>0</v>
      </c>
      <c r="D31" s="5">
        <f>'Table 1'!C32</f>
        <v>1</v>
      </c>
      <c r="E31" s="5" t="str">
        <f>'Table 1'!D32</f>
        <v>Per/poly fluorinated substances</v>
      </c>
      <c r="F31" s="5" t="str">
        <f>'Table 1'!E32</f>
        <v>B</v>
      </c>
      <c r="G31" s="5" t="str">
        <f>'Table 1'!F32</f>
        <v>8:2 FTSA</v>
      </c>
      <c r="H31" s="12" t="str">
        <f>'Table 1'!G32</f>
        <v>39108-34-4</v>
      </c>
      <c r="I31" s="36" t="s">
        <v>56</v>
      </c>
      <c r="J31" s="37" t="s">
        <v>56</v>
      </c>
      <c r="K31" s="38" t="s">
        <v>56</v>
      </c>
      <c r="L31" s="37" t="s">
        <v>56</v>
      </c>
      <c r="M31" s="38" t="s">
        <v>56</v>
      </c>
      <c r="N31" s="38" t="s">
        <v>56</v>
      </c>
      <c r="O31" s="38" t="s">
        <v>56</v>
      </c>
      <c r="P31" s="37" t="s">
        <v>56</v>
      </c>
      <c r="Q31" s="37" t="s">
        <v>56</v>
      </c>
      <c r="R31" s="38" t="s">
        <v>56</v>
      </c>
      <c r="S31" s="38" t="s">
        <v>56</v>
      </c>
      <c r="T31" s="38" t="s">
        <v>56</v>
      </c>
      <c r="U31" s="38" t="s">
        <v>56</v>
      </c>
      <c r="V31" s="37" t="s">
        <v>56</v>
      </c>
      <c r="W31" s="38" t="s">
        <v>56</v>
      </c>
      <c r="X31" s="38" t="s">
        <v>56</v>
      </c>
      <c r="Y31" s="39" t="s">
        <v>56</v>
      </c>
      <c r="AB31" s="122" t="str">
        <f t="shared" ca="1" si="4"/>
        <v/>
      </c>
      <c r="AC31" s="122" t="str">
        <f t="shared" ca="1" si="5"/>
        <v/>
      </c>
    </row>
    <row r="32" spans="1:29" ht="13" x14ac:dyDescent="0.3">
      <c r="B32" s="20">
        <f t="shared" si="3"/>
        <v>0</v>
      </c>
      <c r="C32" s="5">
        <f>'Table 1'!B33</f>
        <v>0</v>
      </c>
      <c r="D32" s="5">
        <f>'Table 1'!C33</f>
        <v>1</v>
      </c>
      <c r="E32" s="5" t="str">
        <f>'Table 1'!D33</f>
        <v>Per/poly fluorinated substances</v>
      </c>
      <c r="F32" s="5" t="str">
        <f>'Table 1'!E33</f>
        <v>B</v>
      </c>
      <c r="G32" s="5" t="str">
        <f>'Table 1'!F33</f>
        <v>PFODA</v>
      </c>
      <c r="H32" s="12" t="str">
        <f>'Table 1'!G33</f>
        <v>16517-11-6</v>
      </c>
      <c r="I32" s="36" t="s">
        <v>56</v>
      </c>
      <c r="J32" s="37" t="s">
        <v>56</v>
      </c>
      <c r="K32" s="38" t="s">
        <v>56</v>
      </c>
      <c r="L32" s="37" t="s">
        <v>56</v>
      </c>
      <c r="M32" s="38" t="s">
        <v>56</v>
      </c>
      <c r="N32" s="38" t="s">
        <v>56</v>
      </c>
      <c r="O32" s="38" t="s">
        <v>56</v>
      </c>
      <c r="P32" s="37" t="s">
        <v>56</v>
      </c>
      <c r="Q32" s="37" t="s">
        <v>56</v>
      </c>
      <c r="R32" s="38" t="s">
        <v>56</v>
      </c>
      <c r="S32" s="38" t="s">
        <v>56</v>
      </c>
      <c r="T32" s="38" t="s">
        <v>56</v>
      </c>
      <c r="U32" s="38" t="s">
        <v>56</v>
      </c>
      <c r="V32" s="37" t="s">
        <v>56</v>
      </c>
      <c r="W32" s="38" t="s">
        <v>56</v>
      </c>
      <c r="X32" s="38" t="s">
        <v>56</v>
      </c>
      <c r="Y32" s="39" t="s">
        <v>56</v>
      </c>
      <c r="AB32" s="122" t="str">
        <f t="shared" ca="1" si="4"/>
        <v/>
      </c>
      <c r="AC32" s="122" t="str">
        <f t="shared" ca="1" si="5"/>
        <v/>
      </c>
    </row>
    <row r="33" spans="1:29" ht="13" x14ac:dyDescent="0.3">
      <c r="B33" s="20">
        <f t="shared" si="3"/>
        <v>0</v>
      </c>
      <c r="C33" s="5">
        <f>'Table 1'!B34</f>
        <v>0</v>
      </c>
      <c r="D33" s="5">
        <f>'Table 1'!C34</f>
        <v>1</v>
      </c>
      <c r="E33" s="5" t="str">
        <f>'Table 1'!D34</f>
        <v>Per/poly fluorinated substances</v>
      </c>
      <c r="F33" s="5" t="str">
        <f>'Table 1'!E34</f>
        <v>B</v>
      </c>
      <c r="G33" s="5" t="str">
        <f>'Table 1'!F34</f>
        <v>PfHxDA</v>
      </c>
      <c r="H33" s="12" t="str">
        <f>'Table 1'!G34</f>
        <v>67905-19-5</v>
      </c>
      <c r="I33" s="36" t="s">
        <v>56</v>
      </c>
      <c r="J33" s="37" t="s">
        <v>56</v>
      </c>
      <c r="K33" s="38" t="s">
        <v>56</v>
      </c>
      <c r="L33" s="37" t="s">
        <v>56</v>
      </c>
      <c r="M33" s="38" t="s">
        <v>56</v>
      </c>
      <c r="N33" s="38" t="s">
        <v>56</v>
      </c>
      <c r="O33" s="38" t="s">
        <v>56</v>
      </c>
      <c r="P33" s="37" t="s">
        <v>56</v>
      </c>
      <c r="Q33" s="37" t="s">
        <v>56</v>
      </c>
      <c r="R33" s="38" t="s">
        <v>56</v>
      </c>
      <c r="S33" s="38" t="s">
        <v>56</v>
      </c>
      <c r="T33" s="38" t="s">
        <v>56</v>
      </c>
      <c r="U33" s="38" t="s">
        <v>56</v>
      </c>
      <c r="V33" s="37" t="s">
        <v>56</v>
      </c>
      <c r="W33" s="38" t="s">
        <v>56</v>
      </c>
      <c r="X33" s="38" t="s">
        <v>56</v>
      </c>
      <c r="Y33" s="39" t="s">
        <v>56</v>
      </c>
      <c r="AB33" s="122" t="str">
        <f t="shared" ca="1" si="4"/>
        <v/>
      </c>
      <c r="AC33" s="122" t="str">
        <f t="shared" ca="1" si="5"/>
        <v/>
      </c>
    </row>
    <row r="34" spans="1:29" ht="13" x14ac:dyDescent="0.3">
      <c r="B34" s="20">
        <f t="shared" si="3"/>
        <v>0</v>
      </c>
      <c r="C34" s="5">
        <f>'Table 1'!B35</f>
        <v>0</v>
      </c>
      <c r="D34" s="5">
        <f>'Table 1'!C35</f>
        <v>1</v>
      </c>
      <c r="E34" s="5" t="str">
        <f>'Table 1'!D35</f>
        <v>Per/poly fluorinated substances</v>
      </c>
      <c r="F34" s="5" t="str">
        <f>'Table 1'!E35</f>
        <v>C</v>
      </c>
      <c r="G34" s="5" t="str">
        <f>'Table 1'!F35</f>
        <v>4:2 FTSA</v>
      </c>
      <c r="H34" s="12" t="str">
        <f>'Table 1'!G35</f>
        <v>757124-72-4</v>
      </c>
      <c r="I34" s="36" t="s">
        <v>56</v>
      </c>
      <c r="J34" s="37" t="s">
        <v>56</v>
      </c>
      <c r="K34" s="38" t="s">
        <v>56</v>
      </c>
      <c r="L34" s="37" t="s">
        <v>56</v>
      </c>
      <c r="M34" s="38" t="s">
        <v>56</v>
      </c>
      <c r="N34" s="38" t="s">
        <v>56</v>
      </c>
      <c r="O34" s="38" t="s">
        <v>56</v>
      </c>
      <c r="P34" s="37" t="s">
        <v>56</v>
      </c>
      <c r="Q34" s="37" t="s">
        <v>56</v>
      </c>
      <c r="R34" s="38" t="s">
        <v>56</v>
      </c>
      <c r="S34" s="38" t="s">
        <v>56</v>
      </c>
      <c r="T34" s="38" t="s">
        <v>56</v>
      </c>
      <c r="U34" s="38" t="s">
        <v>56</v>
      </c>
      <c r="V34" s="37" t="s">
        <v>56</v>
      </c>
      <c r="W34" s="38" t="s">
        <v>56</v>
      </c>
      <c r="X34" s="38" t="s">
        <v>56</v>
      </c>
      <c r="Y34" s="39" t="s">
        <v>56</v>
      </c>
      <c r="AB34" s="122" t="str">
        <f t="shared" ca="1" si="4"/>
        <v/>
      </c>
      <c r="AC34" s="122" t="str">
        <f t="shared" ca="1" si="5"/>
        <v/>
      </c>
    </row>
    <row r="35" spans="1:29" ht="13" x14ac:dyDescent="0.3">
      <c r="B35" s="20">
        <f t="shared" si="3"/>
        <v>0</v>
      </c>
      <c r="C35" s="5">
        <f>'Table 1'!B36</f>
        <v>0</v>
      </c>
      <c r="D35" s="5">
        <f>'Table 1'!C36</f>
        <v>1</v>
      </c>
      <c r="E35" s="5" t="str">
        <f>'Table 1'!D36</f>
        <v>Per/poly fluorinated substances</v>
      </c>
      <c r="F35" s="5" t="str">
        <f>'Table 1'!E36</f>
        <v>C</v>
      </c>
      <c r="G35" s="5" t="str">
        <f>'Table 1'!F36</f>
        <v>5:3 FTCA
7:3 FTCA</v>
      </c>
      <c r="H35" s="12">
        <f>'Table 1'!G36</f>
        <v>0</v>
      </c>
      <c r="I35" s="36" t="s">
        <v>56</v>
      </c>
      <c r="J35" s="37" t="s">
        <v>56</v>
      </c>
      <c r="K35" s="38" t="s">
        <v>56</v>
      </c>
      <c r="L35" s="37" t="s">
        <v>56</v>
      </c>
      <c r="M35" s="38" t="s">
        <v>56</v>
      </c>
      <c r="N35" s="38" t="s">
        <v>56</v>
      </c>
      <c r="O35" s="38" t="s">
        <v>56</v>
      </c>
      <c r="P35" s="37" t="s">
        <v>56</v>
      </c>
      <c r="Q35" s="37" t="s">
        <v>56</v>
      </c>
      <c r="R35" s="38" t="s">
        <v>56</v>
      </c>
      <c r="S35" s="38" t="s">
        <v>56</v>
      </c>
      <c r="T35" s="38" t="s">
        <v>56</v>
      </c>
      <c r="U35" s="38" t="s">
        <v>56</v>
      </c>
      <c r="V35" s="37" t="s">
        <v>56</v>
      </c>
      <c r="W35" s="38" t="s">
        <v>56</v>
      </c>
      <c r="X35" s="38" t="s">
        <v>56</v>
      </c>
      <c r="Y35" s="39" t="s">
        <v>56</v>
      </c>
      <c r="AB35" s="122" t="str">
        <f t="shared" ca="1" si="4"/>
        <v/>
      </c>
      <c r="AC35" s="122" t="str">
        <f t="shared" ca="1" si="5"/>
        <v/>
      </c>
    </row>
    <row r="36" spans="1:29" ht="13" x14ac:dyDescent="0.3">
      <c r="B36" s="20">
        <f t="shared" si="3"/>
        <v>0</v>
      </c>
      <c r="C36" s="5">
        <f>'Table 1'!B37</f>
        <v>0</v>
      </c>
      <c r="D36" s="5">
        <f>'Table 1'!C37</f>
        <v>1</v>
      </c>
      <c r="E36" s="5" t="str">
        <f>'Table 1'!D37</f>
        <v>Per/poly fluorinated substances</v>
      </c>
      <c r="F36" s="5" t="str">
        <f>'Table 1'!E37</f>
        <v>C</v>
      </c>
      <c r="G36" s="5" t="str">
        <f>'Table 1'!F37</f>
        <v>6:2 FTUCA
8:2 FTUCA
10:2 FTUCA</v>
      </c>
      <c r="H36" s="12" t="str">
        <f>'Table 1'!G37</f>
        <v>70887-88-6</v>
      </c>
      <c r="I36" s="36" t="s">
        <v>56</v>
      </c>
      <c r="J36" s="37" t="s">
        <v>56</v>
      </c>
      <c r="K36" s="38" t="s">
        <v>56</v>
      </c>
      <c r="L36" s="37" t="s">
        <v>56</v>
      </c>
      <c r="M36" s="38" t="s">
        <v>56</v>
      </c>
      <c r="N36" s="38" t="s">
        <v>56</v>
      </c>
      <c r="O36" s="38" t="s">
        <v>56</v>
      </c>
      <c r="P36" s="37" t="s">
        <v>56</v>
      </c>
      <c r="Q36" s="37" t="s">
        <v>56</v>
      </c>
      <c r="R36" s="38" t="s">
        <v>56</v>
      </c>
      <c r="S36" s="38" t="s">
        <v>56</v>
      </c>
      <c r="T36" s="38" t="s">
        <v>56</v>
      </c>
      <c r="U36" s="38" t="s">
        <v>56</v>
      </c>
      <c r="V36" s="37" t="s">
        <v>56</v>
      </c>
      <c r="W36" s="38" t="s">
        <v>56</v>
      </c>
      <c r="X36" s="38" t="s">
        <v>56</v>
      </c>
      <c r="Y36" s="39" t="s">
        <v>56</v>
      </c>
      <c r="AB36" s="122" t="str">
        <f t="shared" ca="1" si="4"/>
        <v/>
      </c>
      <c r="AC36" s="122" t="str">
        <f t="shared" ca="1" si="5"/>
        <v/>
      </c>
    </row>
    <row r="37" spans="1:29" ht="13" x14ac:dyDescent="0.3">
      <c r="A37" s="44" t="s">
        <v>852</v>
      </c>
      <c r="B37" s="20">
        <f t="shared" si="3"/>
        <v>0</v>
      </c>
      <c r="C37" s="5">
        <f>'Table 1'!B38</f>
        <v>0</v>
      </c>
      <c r="D37" s="5">
        <f>'Table 1'!C38</f>
        <v>1</v>
      </c>
      <c r="E37" s="5" t="str">
        <f>'Table 1'!D38</f>
        <v>Per/poly fluorinated substances</v>
      </c>
      <c r="F37" s="5" t="str">
        <f>'Table 1'!E38</f>
        <v>C</v>
      </c>
      <c r="G37" s="5" t="str">
        <f>'Table 1'!F38</f>
        <v>PFECA (GenX)</v>
      </c>
      <c r="H37" s="12" t="str">
        <f>'Table 1'!G38</f>
        <v>62037-80-3</v>
      </c>
      <c r="I37" s="36" t="s">
        <v>56</v>
      </c>
      <c r="J37" s="37" t="s">
        <v>56</v>
      </c>
      <c r="K37" s="38" t="s">
        <v>56</v>
      </c>
      <c r="L37" s="37" t="s">
        <v>56</v>
      </c>
      <c r="M37" s="38" t="s">
        <v>56</v>
      </c>
      <c r="N37" s="38" t="s">
        <v>56</v>
      </c>
      <c r="O37" s="38" t="s">
        <v>56</v>
      </c>
      <c r="P37" s="37" t="s">
        <v>56</v>
      </c>
      <c r="Q37" s="37" t="s">
        <v>56</v>
      </c>
      <c r="R37" s="38" t="s">
        <v>56</v>
      </c>
      <c r="S37" s="38" t="s">
        <v>56</v>
      </c>
      <c r="T37" s="38" t="s">
        <v>56</v>
      </c>
      <c r="U37" s="38" t="s">
        <v>56</v>
      </c>
      <c r="V37" s="37" t="s">
        <v>56</v>
      </c>
      <c r="W37" s="38" t="s">
        <v>56</v>
      </c>
      <c r="X37" s="38" t="s">
        <v>56</v>
      </c>
      <c r="Y37" s="39" t="s">
        <v>56</v>
      </c>
      <c r="AB37" s="122" t="str">
        <f t="shared" ca="1" si="4"/>
        <v/>
      </c>
      <c r="AC37" s="122" t="str">
        <f t="shared" ca="1" si="5"/>
        <v/>
      </c>
    </row>
    <row r="38" spans="1:29" ht="13" x14ac:dyDescent="0.3">
      <c r="B38" s="20">
        <f t="shared" si="3"/>
        <v>0</v>
      </c>
      <c r="C38" s="5">
        <f>'Table 1'!B39</f>
        <v>0</v>
      </c>
      <c r="D38" s="5">
        <f>'Table 1'!C39</f>
        <v>1</v>
      </c>
      <c r="E38" s="5" t="str">
        <f>'Table 1'!D39</f>
        <v>Per/poly fluorinated substances</v>
      </c>
      <c r="F38" s="5" t="str">
        <f>'Table 1'!E39</f>
        <v>C</v>
      </c>
      <c r="G38" s="5" t="str">
        <f>'Table 1'!F39</f>
        <v>PFECA</v>
      </c>
      <c r="H38" s="12" t="str">
        <f>'Table 1'!G39</f>
        <v>908020-52-0</v>
      </c>
      <c r="I38" s="36" t="s">
        <v>56</v>
      </c>
      <c r="J38" s="37" t="s">
        <v>56</v>
      </c>
      <c r="K38" s="38" t="s">
        <v>56</v>
      </c>
      <c r="L38" s="37" t="s">
        <v>56</v>
      </c>
      <c r="M38" s="38" t="s">
        <v>56</v>
      </c>
      <c r="N38" s="38" t="s">
        <v>56</v>
      </c>
      <c r="O38" s="38" t="s">
        <v>56</v>
      </c>
      <c r="P38" s="37" t="s">
        <v>56</v>
      </c>
      <c r="Q38" s="37" t="s">
        <v>56</v>
      </c>
      <c r="R38" s="38" t="s">
        <v>56</v>
      </c>
      <c r="S38" s="38" t="s">
        <v>56</v>
      </c>
      <c r="T38" s="38" t="s">
        <v>56</v>
      </c>
      <c r="U38" s="38" t="s">
        <v>56</v>
      </c>
      <c r="V38" s="37" t="s">
        <v>56</v>
      </c>
      <c r="W38" s="38" t="s">
        <v>56</v>
      </c>
      <c r="X38" s="38" t="s">
        <v>56</v>
      </c>
      <c r="Y38" s="39" t="s">
        <v>56</v>
      </c>
      <c r="AB38" s="122" t="str">
        <f t="shared" ca="1" si="4"/>
        <v/>
      </c>
      <c r="AC38" s="122" t="str">
        <f t="shared" ca="1" si="5"/>
        <v/>
      </c>
    </row>
    <row r="39" spans="1:29" ht="13" x14ac:dyDescent="0.3">
      <c r="B39" s="20">
        <f t="shared" si="3"/>
        <v>0</v>
      </c>
      <c r="C39" s="5">
        <f>'Table 1'!B40</f>
        <v>0</v>
      </c>
      <c r="D39" s="5">
        <f>'Table 1'!C40</f>
        <v>1</v>
      </c>
      <c r="E39" s="5" t="str">
        <f>'Table 1'!D40</f>
        <v>Per/poly fluorinated substances</v>
      </c>
      <c r="F39" s="5" t="str">
        <f>'Table 1'!E40</f>
        <v>C</v>
      </c>
      <c r="G39" s="5" t="str">
        <f>'Table 1'!F40</f>
        <v>6:2 FTMAC</v>
      </c>
      <c r="H39" s="12" t="str">
        <f>'Table 1'!G40</f>
        <v>2144-53-8</v>
      </c>
      <c r="I39" s="36" t="s">
        <v>56</v>
      </c>
      <c r="J39" s="37" t="s">
        <v>56</v>
      </c>
      <c r="K39" s="38" t="s">
        <v>56</v>
      </c>
      <c r="L39" s="37" t="s">
        <v>56</v>
      </c>
      <c r="M39" s="38" t="s">
        <v>56</v>
      </c>
      <c r="N39" s="38" t="s">
        <v>56</v>
      </c>
      <c r="O39" s="38" t="s">
        <v>56</v>
      </c>
      <c r="P39" s="37" t="s">
        <v>56</v>
      </c>
      <c r="Q39" s="37" t="s">
        <v>56</v>
      </c>
      <c r="R39" s="38" t="s">
        <v>56</v>
      </c>
      <c r="S39" s="38" t="s">
        <v>56</v>
      </c>
      <c r="T39" s="38" t="s">
        <v>56</v>
      </c>
      <c r="U39" s="38" t="s">
        <v>56</v>
      </c>
      <c r="V39" s="37" t="s">
        <v>56</v>
      </c>
      <c r="W39" s="38" t="s">
        <v>56</v>
      </c>
      <c r="X39" s="38" t="s">
        <v>56</v>
      </c>
      <c r="Y39" s="39" t="s">
        <v>56</v>
      </c>
      <c r="AB39" s="122" t="str">
        <f t="shared" ca="1" si="4"/>
        <v/>
      </c>
      <c r="AC39" s="122" t="str">
        <f t="shared" ca="1" si="5"/>
        <v/>
      </c>
    </row>
    <row r="40" spans="1:29" ht="13" x14ac:dyDescent="0.3">
      <c r="B40" s="20">
        <f t="shared" si="3"/>
        <v>0</v>
      </c>
      <c r="C40" s="5">
        <f>'Table 1'!B41</f>
        <v>0</v>
      </c>
      <c r="D40" s="5">
        <f>'Table 1'!C41</f>
        <v>1</v>
      </c>
      <c r="E40" s="5" t="str">
        <f>'Table 1'!D41</f>
        <v>Per/poly fluorinated substances</v>
      </c>
      <c r="F40" s="5" t="str">
        <f>'Table 1'!E41</f>
        <v>C</v>
      </c>
      <c r="G40" s="5" t="str">
        <f>'Table 1'!F41</f>
        <v>6:2 FTAC
8:2 FTAC
10:2 FTAC</v>
      </c>
      <c r="H40" s="12" t="str">
        <f>'Table 1'!G41</f>
        <v>17527-29-6</v>
      </c>
      <c r="I40" s="36" t="s">
        <v>56</v>
      </c>
      <c r="J40" s="37" t="s">
        <v>56</v>
      </c>
      <c r="K40" s="38" t="s">
        <v>56</v>
      </c>
      <c r="L40" s="37" t="s">
        <v>56</v>
      </c>
      <c r="M40" s="38" t="s">
        <v>56</v>
      </c>
      <c r="N40" s="38" t="s">
        <v>56</v>
      </c>
      <c r="O40" s="38" t="s">
        <v>56</v>
      </c>
      <c r="P40" s="37" t="s">
        <v>56</v>
      </c>
      <c r="Q40" s="37" t="s">
        <v>56</v>
      </c>
      <c r="R40" s="38" t="s">
        <v>56</v>
      </c>
      <c r="S40" s="38" t="s">
        <v>56</v>
      </c>
      <c r="T40" s="38" t="s">
        <v>56</v>
      </c>
      <c r="U40" s="38" t="s">
        <v>56</v>
      </c>
      <c r="V40" s="37" t="s">
        <v>56</v>
      </c>
      <c r="W40" s="38" t="s">
        <v>56</v>
      </c>
      <c r="X40" s="38" t="s">
        <v>56</v>
      </c>
      <c r="Y40" s="39" t="s">
        <v>56</v>
      </c>
      <c r="AB40" s="122" t="str">
        <f t="shared" ca="1" si="4"/>
        <v/>
      </c>
      <c r="AC40" s="122" t="str">
        <f t="shared" ca="1" si="5"/>
        <v/>
      </c>
    </row>
    <row r="41" spans="1:29" ht="13" x14ac:dyDescent="0.3">
      <c r="B41" s="20">
        <f t="shared" si="3"/>
        <v>0</v>
      </c>
      <c r="C41" s="5">
        <f>'Table 1'!B42</f>
        <v>0</v>
      </c>
      <c r="D41" s="5">
        <f>'Table 1'!C42</f>
        <v>1</v>
      </c>
      <c r="E41" s="5" t="str">
        <f>'Table 1'!D42</f>
        <v>Per/poly fluorinated substances</v>
      </c>
      <c r="F41" s="5" t="str">
        <f>'Table 1'!E42</f>
        <v>C</v>
      </c>
      <c r="G41" s="5" t="str">
        <f>'Table 1'!F42</f>
        <v>PfHxDA</v>
      </c>
      <c r="H41" s="12" t="str">
        <f>'Table 1'!G42</f>
        <v>67905-19-5</v>
      </c>
      <c r="I41" s="36" t="s">
        <v>56</v>
      </c>
      <c r="J41" s="37" t="s">
        <v>56</v>
      </c>
      <c r="K41" s="38" t="s">
        <v>56</v>
      </c>
      <c r="L41" s="37" t="s">
        <v>56</v>
      </c>
      <c r="M41" s="38" t="s">
        <v>56</v>
      </c>
      <c r="N41" s="38" t="s">
        <v>56</v>
      </c>
      <c r="O41" s="38" t="s">
        <v>56</v>
      </c>
      <c r="P41" s="37" t="s">
        <v>56</v>
      </c>
      <c r="Q41" s="37" t="s">
        <v>56</v>
      </c>
      <c r="R41" s="38" t="s">
        <v>56</v>
      </c>
      <c r="S41" s="38" t="s">
        <v>56</v>
      </c>
      <c r="T41" s="38" t="s">
        <v>56</v>
      </c>
      <c r="U41" s="38" t="s">
        <v>56</v>
      </c>
      <c r="V41" s="37" t="s">
        <v>56</v>
      </c>
      <c r="W41" s="38" t="s">
        <v>56</v>
      </c>
      <c r="X41" s="38" t="s">
        <v>56</v>
      </c>
      <c r="Y41" s="39" t="s">
        <v>56</v>
      </c>
      <c r="AB41" s="122" t="str">
        <f t="shared" ca="1" si="4"/>
        <v/>
      </c>
      <c r="AC41" s="122" t="str">
        <f t="shared" ca="1" si="5"/>
        <v/>
      </c>
    </row>
    <row r="42" spans="1:29" ht="13" x14ac:dyDescent="0.3">
      <c r="B42" s="20">
        <f t="shared" si="3"/>
        <v>0</v>
      </c>
      <c r="C42" s="5">
        <f>'Table 1'!B43</f>
        <v>0</v>
      </c>
      <c r="D42" s="5">
        <f>'Table 1'!C43</f>
        <v>1</v>
      </c>
      <c r="E42" s="5" t="str">
        <f>'Table 1'!D43</f>
        <v>Per/poly fluorinated substances</v>
      </c>
      <c r="F42" s="5" t="str">
        <f>'Table 1'!E43</f>
        <v>C</v>
      </c>
      <c r="G42" s="5" t="str">
        <f>'Table 1'!F43</f>
        <v>C4/C4 PFPiA</v>
      </c>
      <c r="H42" s="12" t="str">
        <f>'Table 1'!G43</f>
        <v>52299-25-9</v>
      </c>
      <c r="I42" s="36" t="s">
        <v>56</v>
      </c>
      <c r="J42" s="37" t="s">
        <v>56</v>
      </c>
      <c r="K42" s="38" t="s">
        <v>56</v>
      </c>
      <c r="L42" s="37" t="s">
        <v>56</v>
      </c>
      <c r="M42" s="38" t="s">
        <v>56</v>
      </c>
      <c r="N42" s="38" t="s">
        <v>56</v>
      </c>
      <c r="O42" s="38" t="s">
        <v>56</v>
      </c>
      <c r="P42" s="37" t="s">
        <v>56</v>
      </c>
      <c r="Q42" s="37" t="s">
        <v>56</v>
      </c>
      <c r="R42" s="38" t="s">
        <v>56</v>
      </c>
      <c r="S42" s="38" t="s">
        <v>56</v>
      </c>
      <c r="T42" s="38" t="s">
        <v>56</v>
      </c>
      <c r="U42" s="38" t="s">
        <v>56</v>
      </c>
      <c r="V42" s="37" t="s">
        <v>56</v>
      </c>
      <c r="W42" s="38" t="s">
        <v>56</v>
      </c>
      <c r="X42" s="38" t="s">
        <v>56</v>
      </c>
      <c r="Y42" s="39" t="s">
        <v>56</v>
      </c>
      <c r="AB42" s="122" t="str">
        <f t="shared" ca="1" si="4"/>
        <v/>
      </c>
      <c r="AC42" s="122" t="str">
        <f t="shared" ca="1" si="5"/>
        <v/>
      </c>
    </row>
    <row r="43" spans="1:29" ht="13" x14ac:dyDescent="0.3">
      <c r="A43" s="44" t="s">
        <v>852</v>
      </c>
      <c r="B43" s="20">
        <f t="shared" si="3"/>
        <v>0</v>
      </c>
      <c r="C43" s="5">
        <f>'Table 1'!B44</f>
        <v>0</v>
      </c>
      <c r="D43" s="5">
        <f>'Table 1'!C44</f>
        <v>1</v>
      </c>
      <c r="E43" s="5" t="str">
        <f>'Table 1'!D44</f>
        <v>Per/poly fluorinated substances</v>
      </c>
      <c r="F43" s="5" t="str">
        <f>'Table 1'!E44</f>
        <v>C</v>
      </c>
      <c r="G43" s="5" t="str">
        <f>'Table 1'!F44</f>
        <v>8:2 FTOH</v>
      </c>
      <c r="H43" s="12" t="str">
        <f>'Table 1'!G44</f>
        <v>678-39-7</v>
      </c>
      <c r="I43" s="36" t="s">
        <v>56</v>
      </c>
      <c r="J43" s="37" t="s">
        <v>56</v>
      </c>
      <c r="K43" s="38" t="s">
        <v>56</v>
      </c>
      <c r="L43" s="37" t="s">
        <v>56</v>
      </c>
      <c r="M43" s="38" t="s">
        <v>56</v>
      </c>
      <c r="N43" s="38" t="s">
        <v>56</v>
      </c>
      <c r="O43" s="38" t="s">
        <v>56</v>
      </c>
      <c r="P43" s="37" t="s">
        <v>56</v>
      </c>
      <c r="Q43" s="37" t="s">
        <v>56</v>
      </c>
      <c r="R43" s="38" t="s">
        <v>56</v>
      </c>
      <c r="S43" s="38" t="s">
        <v>56</v>
      </c>
      <c r="T43" s="38" t="s">
        <v>56</v>
      </c>
      <c r="U43" s="38" t="s">
        <v>56</v>
      </c>
      <c r="V43" s="37" t="s">
        <v>56</v>
      </c>
      <c r="W43" s="38" t="s">
        <v>56</v>
      </c>
      <c r="X43" s="38" t="s">
        <v>56</v>
      </c>
      <c r="Y43" s="39" t="s">
        <v>56</v>
      </c>
      <c r="AB43" s="122" t="str">
        <f t="shared" ca="1" si="4"/>
        <v/>
      </c>
      <c r="AC43" s="122" t="str">
        <f t="shared" ca="1" si="5"/>
        <v/>
      </c>
    </row>
    <row r="44" spans="1:29" ht="13" x14ac:dyDescent="0.3">
      <c r="A44" s="44" t="s">
        <v>852</v>
      </c>
      <c r="B44" s="20">
        <f t="shared" si="3"/>
        <v>0</v>
      </c>
      <c r="C44" s="5">
        <f>'Table 1'!B45</f>
        <v>0</v>
      </c>
      <c r="D44" s="5">
        <f>'Table 1'!C45</f>
        <v>1</v>
      </c>
      <c r="E44" s="5" t="str">
        <f>'Table 1'!D45</f>
        <v>Per/poly fluorinated substances</v>
      </c>
      <c r="F44" s="5">
        <f>'Table 1'!E45</f>
        <v>0</v>
      </c>
      <c r="G44" s="5" t="str">
        <f>'Table 1'!F45</f>
        <v>10:2 FTOH</v>
      </c>
      <c r="H44" s="12" t="str">
        <f>'Table 1'!G45</f>
        <v>865-86-1</v>
      </c>
      <c r="I44" s="36" t="s">
        <v>56</v>
      </c>
      <c r="J44" s="37" t="s">
        <v>56</v>
      </c>
      <c r="K44" s="38" t="s">
        <v>56</v>
      </c>
      <c r="L44" s="37" t="s">
        <v>56</v>
      </c>
      <c r="M44" s="38" t="s">
        <v>56</v>
      </c>
      <c r="N44" s="38" t="s">
        <v>56</v>
      </c>
      <c r="O44" s="38" t="s">
        <v>56</v>
      </c>
      <c r="P44" s="37" t="s">
        <v>56</v>
      </c>
      <c r="Q44" s="37" t="s">
        <v>56</v>
      </c>
      <c r="R44" s="38" t="s">
        <v>56</v>
      </c>
      <c r="S44" s="38" t="s">
        <v>56</v>
      </c>
      <c r="T44" s="38" t="s">
        <v>56</v>
      </c>
      <c r="U44" s="38" t="s">
        <v>56</v>
      </c>
      <c r="V44" s="37" t="s">
        <v>56</v>
      </c>
      <c r="W44" s="38" t="s">
        <v>56</v>
      </c>
      <c r="X44" s="38" t="s">
        <v>56</v>
      </c>
      <c r="Y44" s="39" t="s">
        <v>56</v>
      </c>
      <c r="AB44" s="122" t="str">
        <f t="shared" ca="1" si="4"/>
        <v/>
      </c>
      <c r="AC44" s="122" t="str">
        <f t="shared" ca="1" si="5"/>
        <v/>
      </c>
    </row>
    <row r="45" spans="1:29" ht="13" x14ac:dyDescent="0.3">
      <c r="B45" s="20">
        <f t="shared" si="3"/>
        <v>0</v>
      </c>
      <c r="C45" s="5">
        <f>'Table 1'!B46</f>
        <v>0</v>
      </c>
      <c r="D45" s="5">
        <f>'Table 1'!C46</f>
        <v>1</v>
      </c>
      <c r="E45" s="5" t="str">
        <f>'Table 1'!D46</f>
        <v>Per/poly fluorinated substances</v>
      </c>
      <c r="F45" s="5" t="str">
        <f>'Table 1'!E46</f>
        <v>C</v>
      </c>
      <c r="G45" s="5" t="str">
        <f>'Table 1'!F46</f>
        <v>C6/C6 PFPiA</v>
      </c>
      <c r="H45" s="12" t="str">
        <f>'Table 1'!G46</f>
        <v>40143-77-9</v>
      </c>
      <c r="I45" s="36" t="s">
        <v>56</v>
      </c>
      <c r="J45" s="37" t="s">
        <v>56</v>
      </c>
      <c r="K45" s="38" t="s">
        <v>56</v>
      </c>
      <c r="L45" s="37" t="s">
        <v>56</v>
      </c>
      <c r="M45" s="38" t="s">
        <v>56</v>
      </c>
      <c r="N45" s="38" t="s">
        <v>56</v>
      </c>
      <c r="O45" s="38" t="s">
        <v>56</v>
      </c>
      <c r="P45" s="37" t="s">
        <v>56</v>
      </c>
      <c r="Q45" s="37" t="s">
        <v>56</v>
      </c>
      <c r="R45" s="38" t="s">
        <v>56</v>
      </c>
      <c r="S45" s="38" t="s">
        <v>56</v>
      </c>
      <c r="T45" s="38" t="s">
        <v>56</v>
      </c>
      <c r="U45" s="38" t="s">
        <v>56</v>
      </c>
      <c r="V45" s="37" t="s">
        <v>56</v>
      </c>
      <c r="W45" s="38" t="s">
        <v>56</v>
      </c>
      <c r="X45" s="38" t="s">
        <v>56</v>
      </c>
      <c r="Y45" s="39" t="s">
        <v>56</v>
      </c>
      <c r="AB45" s="122" t="str">
        <f t="shared" ca="1" si="4"/>
        <v/>
      </c>
      <c r="AC45" s="122" t="str">
        <f t="shared" ca="1" si="5"/>
        <v/>
      </c>
    </row>
    <row r="46" spans="1:29" ht="13" x14ac:dyDescent="0.3">
      <c r="B46" s="20">
        <f t="shared" si="3"/>
        <v>0</v>
      </c>
      <c r="C46" s="5">
        <f>'Table 1'!B47</f>
        <v>0</v>
      </c>
      <c r="D46" s="5">
        <f>'Table 1'!C47</f>
        <v>1</v>
      </c>
      <c r="E46" s="5" t="str">
        <f>'Table 1'!D47</f>
        <v>Per/poly fluorinated substances</v>
      </c>
      <c r="F46" s="5" t="str">
        <f>'Table 1'!E47</f>
        <v>C</v>
      </c>
      <c r="G46" s="5" t="str">
        <f>'Table 1'!F47</f>
        <v>C6/C8 PFPiA</v>
      </c>
      <c r="H46" s="12" t="str">
        <f>'Table 1'!G47</f>
        <v>610800-34-5</v>
      </c>
      <c r="I46" s="36" t="s">
        <v>56</v>
      </c>
      <c r="J46" s="37" t="s">
        <v>56</v>
      </c>
      <c r="K46" s="38" t="s">
        <v>56</v>
      </c>
      <c r="L46" s="37" t="s">
        <v>56</v>
      </c>
      <c r="M46" s="38" t="s">
        <v>56</v>
      </c>
      <c r="N46" s="38" t="s">
        <v>56</v>
      </c>
      <c r="O46" s="38" t="s">
        <v>56</v>
      </c>
      <c r="P46" s="37" t="s">
        <v>56</v>
      </c>
      <c r="Q46" s="37" t="s">
        <v>56</v>
      </c>
      <c r="R46" s="38" t="s">
        <v>56</v>
      </c>
      <c r="S46" s="38" t="s">
        <v>56</v>
      </c>
      <c r="T46" s="38" t="s">
        <v>56</v>
      </c>
      <c r="U46" s="38" t="s">
        <v>56</v>
      </c>
      <c r="V46" s="37" t="s">
        <v>56</v>
      </c>
      <c r="W46" s="38" t="s">
        <v>56</v>
      </c>
      <c r="X46" s="38" t="s">
        <v>56</v>
      </c>
      <c r="Y46" s="39" t="s">
        <v>56</v>
      </c>
      <c r="AB46" s="122" t="str">
        <f t="shared" ca="1" si="4"/>
        <v/>
      </c>
      <c r="AC46" s="122" t="str">
        <f t="shared" ca="1" si="5"/>
        <v/>
      </c>
    </row>
    <row r="47" spans="1:29" ht="13" x14ac:dyDescent="0.3">
      <c r="B47" s="20">
        <f t="shared" si="3"/>
        <v>0</v>
      </c>
      <c r="C47" s="5">
        <f>'Table 1'!B48</f>
        <v>0</v>
      </c>
      <c r="D47" s="5">
        <f>'Table 1'!C48</f>
        <v>1</v>
      </c>
      <c r="E47" s="5" t="str">
        <f>'Table 1'!D48</f>
        <v>Per/poly fluorinated substances</v>
      </c>
      <c r="F47" s="5" t="str">
        <f>'Table 1'!E48</f>
        <v>C</v>
      </c>
      <c r="G47" s="5" t="str">
        <f>'Table 1'!F48</f>
        <v>C8/C8 PFPiA</v>
      </c>
      <c r="H47" s="12" t="str">
        <f>'Table 1'!G48</f>
        <v>40143-79-1</v>
      </c>
      <c r="I47" s="36" t="s">
        <v>56</v>
      </c>
      <c r="J47" s="37" t="s">
        <v>56</v>
      </c>
      <c r="K47" s="38" t="s">
        <v>56</v>
      </c>
      <c r="L47" s="37" t="s">
        <v>56</v>
      </c>
      <c r="M47" s="38" t="s">
        <v>56</v>
      </c>
      <c r="N47" s="38" t="s">
        <v>56</v>
      </c>
      <c r="O47" s="38" t="s">
        <v>56</v>
      </c>
      <c r="P47" s="37" t="s">
        <v>56</v>
      </c>
      <c r="Q47" s="37" t="s">
        <v>56</v>
      </c>
      <c r="R47" s="38" t="s">
        <v>56</v>
      </c>
      <c r="S47" s="38" t="s">
        <v>56</v>
      </c>
      <c r="T47" s="38" t="s">
        <v>56</v>
      </c>
      <c r="U47" s="38" t="s">
        <v>56</v>
      </c>
      <c r="V47" s="37" t="s">
        <v>56</v>
      </c>
      <c r="W47" s="38" t="s">
        <v>56</v>
      </c>
      <c r="X47" s="38" t="s">
        <v>56</v>
      </c>
      <c r="Y47" s="39" t="s">
        <v>56</v>
      </c>
      <c r="AB47" s="122" t="str">
        <f t="shared" ca="1" si="4"/>
        <v/>
      </c>
      <c r="AC47" s="122" t="str">
        <f t="shared" ca="1" si="5"/>
        <v/>
      </c>
    </row>
    <row r="48" spans="1:29" ht="13" x14ac:dyDescent="0.3">
      <c r="B48" s="20">
        <f t="shared" si="3"/>
        <v>0</v>
      </c>
      <c r="C48" s="5">
        <f>'Table 1'!B49</f>
        <v>0</v>
      </c>
      <c r="D48" s="5">
        <f>'Table 1'!C49</f>
        <v>1</v>
      </c>
      <c r="E48" s="5" t="str">
        <f>'Table 1'!D49</f>
        <v>Per/poly fluorinated substances</v>
      </c>
      <c r="F48" s="5" t="str">
        <f>'Table 1'!E49</f>
        <v>D</v>
      </c>
      <c r="G48" s="5" t="str">
        <f>'Table 1'!F49</f>
        <v>HFPO</v>
      </c>
      <c r="H48" s="12" t="str">
        <f>'Table 1'!G49</f>
        <v>220182-27-4</v>
      </c>
      <c r="I48" s="36" t="s">
        <v>56</v>
      </c>
      <c r="J48" s="37" t="s">
        <v>56</v>
      </c>
      <c r="K48" s="38" t="s">
        <v>56</v>
      </c>
      <c r="L48" s="37" t="s">
        <v>56</v>
      </c>
      <c r="M48" s="38" t="s">
        <v>56</v>
      </c>
      <c r="N48" s="38" t="s">
        <v>56</v>
      </c>
      <c r="O48" s="38" t="s">
        <v>56</v>
      </c>
      <c r="P48" s="37" t="s">
        <v>56</v>
      </c>
      <c r="Q48" s="37" t="s">
        <v>56</v>
      </c>
      <c r="R48" s="38" t="s">
        <v>56</v>
      </c>
      <c r="S48" s="38" t="s">
        <v>56</v>
      </c>
      <c r="T48" s="38" t="s">
        <v>56</v>
      </c>
      <c r="U48" s="38" t="s">
        <v>56</v>
      </c>
      <c r="V48" s="37" t="s">
        <v>56</v>
      </c>
      <c r="W48" s="38" t="s">
        <v>56</v>
      </c>
      <c r="X48" s="38" t="s">
        <v>56</v>
      </c>
      <c r="Y48" s="39" t="s">
        <v>56</v>
      </c>
      <c r="AB48" s="122" t="str">
        <f t="shared" ca="1" si="4"/>
        <v/>
      </c>
      <c r="AC48" s="122" t="str">
        <f t="shared" ca="1" si="5"/>
        <v/>
      </c>
    </row>
    <row r="49" spans="2:29" ht="13" x14ac:dyDescent="0.3">
      <c r="B49" s="20">
        <f t="shared" si="3"/>
        <v>0</v>
      </c>
      <c r="C49" s="5">
        <f>'Table 1'!B50</f>
        <v>0</v>
      </c>
      <c r="D49" s="5">
        <f>'Table 1'!C50</f>
        <v>1</v>
      </c>
      <c r="E49" s="5" t="str">
        <f>'Table 1'!D50</f>
        <v>Per/poly fluorinated substances</v>
      </c>
      <c r="F49" s="5" t="str">
        <f>'Table 1'!E50</f>
        <v>D</v>
      </c>
      <c r="G49" s="5" t="str">
        <f>'Table 1'!F50</f>
        <v>PFCHS</v>
      </c>
      <c r="H49" s="12" t="str">
        <f>'Table 1'!G50</f>
        <v>3107-18-4</v>
      </c>
      <c r="I49" s="36" t="s">
        <v>56</v>
      </c>
      <c r="J49" s="37" t="s">
        <v>56</v>
      </c>
      <c r="K49" s="38" t="s">
        <v>56</v>
      </c>
      <c r="L49" s="37" t="s">
        <v>56</v>
      </c>
      <c r="M49" s="38" t="s">
        <v>56</v>
      </c>
      <c r="N49" s="38" t="s">
        <v>56</v>
      </c>
      <c r="O49" s="38" t="s">
        <v>56</v>
      </c>
      <c r="P49" s="37" t="s">
        <v>56</v>
      </c>
      <c r="Q49" s="37" t="s">
        <v>56</v>
      </c>
      <c r="R49" s="38" t="s">
        <v>56</v>
      </c>
      <c r="S49" s="38" t="s">
        <v>56</v>
      </c>
      <c r="T49" s="38" t="s">
        <v>56</v>
      </c>
      <c r="U49" s="38" t="s">
        <v>56</v>
      </c>
      <c r="V49" s="37" t="s">
        <v>56</v>
      </c>
      <c r="W49" s="38" t="s">
        <v>56</v>
      </c>
      <c r="X49" s="38" t="s">
        <v>56</v>
      </c>
      <c r="Y49" s="39" t="s">
        <v>56</v>
      </c>
      <c r="AB49" s="122" t="str">
        <f t="shared" ca="1" si="4"/>
        <v/>
      </c>
      <c r="AC49" s="122" t="str">
        <f t="shared" ca="1" si="5"/>
        <v/>
      </c>
    </row>
    <row r="50" spans="2:29" ht="13" x14ac:dyDescent="0.3">
      <c r="B50" s="20">
        <f t="shared" si="3"/>
        <v>0</v>
      </c>
      <c r="C50" s="5" t="str">
        <f>'Table 1'!B51</f>
        <v>Y</v>
      </c>
      <c r="D50" s="5">
        <f>'Table 1'!C51</f>
        <v>1</v>
      </c>
      <c r="E50" s="5" t="str">
        <f>'Table 1'!D51</f>
        <v>Per/poly fluorinated substances</v>
      </c>
      <c r="F50" s="5" t="str">
        <f>'Table 1'!E51</f>
        <v>D</v>
      </c>
      <c r="G50" s="5" t="str">
        <f>'Table 1'!F51</f>
        <v>PFCHS</v>
      </c>
      <c r="H50" s="17" t="str">
        <f>'Table 1'!G51</f>
        <v>68156-01-4</v>
      </c>
      <c r="I50" s="36" t="s">
        <v>56</v>
      </c>
      <c r="J50" s="37" t="s">
        <v>56</v>
      </c>
      <c r="K50" s="38" t="s">
        <v>56</v>
      </c>
      <c r="L50" s="37" t="s">
        <v>56</v>
      </c>
      <c r="M50" s="38" t="s">
        <v>56</v>
      </c>
      <c r="N50" s="38" t="s">
        <v>56</v>
      </c>
      <c r="O50" s="38" t="s">
        <v>56</v>
      </c>
      <c r="P50" s="37" t="s">
        <v>56</v>
      </c>
      <c r="Q50" s="37" t="s">
        <v>56</v>
      </c>
      <c r="R50" s="38" t="s">
        <v>56</v>
      </c>
      <c r="S50" s="38" t="s">
        <v>56</v>
      </c>
      <c r="T50" s="38" t="s">
        <v>56</v>
      </c>
      <c r="U50" s="38" t="s">
        <v>56</v>
      </c>
      <c r="V50" s="37" t="s">
        <v>56</v>
      </c>
      <c r="W50" s="38" t="s">
        <v>56</v>
      </c>
      <c r="X50" s="38" t="s">
        <v>56</v>
      </c>
      <c r="Y50" s="39" t="s">
        <v>56</v>
      </c>
      <c r="AB50" s="122" t="str">
        <f t="shared" ca="1" si="4"/>
        <v/>
      </c>
      <c r="AC50" s="122" t="str">
        <f t="shared" ca="1" si="5"/>
        <v/>
      </c>
    </row>
    <row r="51" spans="2:29" ht="13" x14ac:dyDescent="0.3">
      <c r="B51" s="20">
        <f t="shared" si="3"/>
        <v>0</v>
      </c>
      <c r="C51" s="5" t="str">
        <f>'Table 1'!B52</f>
        <v>Y</v>
      </c>
      <c r="D51" s="5">
        <f>'Table 1'!C52</f>
        <v>1</v>
      </c>
      <c r="E51" s="5" t="str">
        <f>'Table 1'!D52</f>
        <v>Per/poly fluorinated substances</v>
      </c>
      <c r="F51" s="5" t="str">
        <f>'Table 1'!E52</f>
        <v>D</v>
      </c>
      <c r="G51" s="5" t="str">
        <f>'Table 1'!F52</f>
        <v>PFCHS</v>
      </c>
      <c r="H51" s="17" t="str">
        <f>'Table 1'!G52</f>
        <v>335-24-0</v>
      </c>
      <c r="I51" s="36" t="s">
        <v>56</v>
      </c>
      <c r="J51" s="37" t="s">
        <v>56</v>
      </c>
      <c r="K51" s="38" t="s">
        <v>56</v>
      </c>
      <c r="L51" s="37" t="s">
        <v>56</v>
      </c>
      <c r="M51" s="38" t="s">
        <v>56</v>
      </c>
      <c r="N51" s="38" t="s">
        <v>56</v>
      </c>
      <c r="O51" s="38" t="s">
        <v>56</v>
      </c>
      <c r="P51" s="37" t="s">
        <v>56</v>
      </c>
      <c r="Q51" s="37" t="s">
        <v>56</v>
      </c>
      <c r="R51" s="38" t="s">
        <v>56</v>
      </c>
      <c r="S51" s="38" t="s">
        <v>56</v>
      </c>
      <c r="T51" s="38" t="s">
        <v>56</v>
      </c>
      <c r="U51" s="38" t="s">
        <v>56</v>
      </c>
      <c r="V51" s="37" t="s">
        <v>56</v>
      </c>
      <c r="W51" s="38" t="s">
        <v>56</v>
      </c>
      <c r="X51" s="38" t="s">
        <v>56</v>
      </c>
      <c r="Y51" s="39" t="s">
        <v>56</v>
      </c>
      <c r="AB51" s="122" t="str">
        <f t="shared" ca="1" si="4"/>
        <v/>
      </c>
      <c r="AC51" s="122" t="str">
        <f t="shared" ca="1" si="5"/>
        <v/>
      </c>
    </row>
    <row r="52" spans="2:29" ht="13" x14ac:dyDescent="0.3">
      <c r="B52" s="20">
        <f t="shared" si="3"/>
        <v>0</v>
      </c>
      <c r="C52" s="5">
        <f>'Table 1'!B53</f>
        <v>0</v>
      </c>
      <c r="D52" s="5">
        <f>'Table 1'!C53</f>
        <v>1</v>
      </c>
      <c r="E52" s="5" t="str">
        <f>'Table 1'!D53</f>
        <v>Per/poly fluorinated substances</v>
      </c>
      <c r="F52" s="5" t="str">
        <f>'Table 1'!E53</f>
        <v>D</v>
      </c>
      <c r="G52" s="5" t="str">
        <f>'Table 1'!F53</f>
        <v>6:2/8:2 diPAP</v>
      </c>
      <c r="H52" s="12" t="str">
        <f>'Table 1'!G53</f>
        <v>943913-15-3</v>
      </c>
      <c r="I52" s="36" t="s">
        <v>56</v>
      </c>
      <c r="J52" s="37" t="s">
        <v>56</v>
      </c>
      <c r="K52" s="38" t="s">
        <v>56</v>
      </c>
      <c r="L52" s="37" t="s">
        <v>56</v>
      </c>
      <c r="M52" s="38" t="s">
        <v>56</v>
      </c>
      <c r="N52" s="38" t="s">
        <v>56</v>
      </c>
      <c r="O52" s="38" t="s">
        <v>56</v>
      </c>
      <c r="P52" s="37" t="s">
        <v>56</v>
      </c>
      <c r="Q52" s="37" t="s">
        <v>56</v>
      </c>
      <c r="R52" s="38" t="s">
        <v>56</v>
      </c>
      <c r="S52" s="38" t="s">
        <v>56</v>
      </c>
      <c r="T52" s="38" t="s">
        <v>56</v>
      </c>
      <c r="U52" s="38" t="s">
        <v>56</v>
      </c>
      <c r="V52" s="37" t="s">
        <v>56</v>
      </c>
      <c r="W52" s="38" t="s">
        <v>56</v>
      </c>
      <c r="X52" s="38" t="s">
        <v>56</v>
      </c>
      <c r="Y52" s="39" t="s">
        <v>56</v>
      </c>
      <c r="AB52" s="122" t="str">
        <f t="shared" ca="1" si="4"/>
        <v/>
      </c>
      <c r="AC52" s="122" t="str">
        <f t="shared" ca="1" si="5"/>
        <v/>
      </c>
    </row>
    <row r="53" spans="2:29" ht="13" x14ac:dyDescent="0.3">
      <c r="B53" s="20">
        <f t="shared" si="3"/>
        <v>0</v>
      </c>
      <c r="C53" s="5">
        <f>'Table 1'!B54</f>
        <v>0</v>
      </c>
      <c r="D53" s="5">
        <f>'Table 1'!C54</f>
        <v>1</v>
      </c>
      <c r="E53" s="5" t="str">
        <f>'Table 1'!D54</f>
        <v>Per/poly fluorinated substances</v>
      </c>
      <c r="F53" s="5" t="str">
        <f>'Table 1'!E54</f>
        <v>D</v>
      </c>
      <c r="G53" s="5" t="str">
        <f>'Table 1'!F54</f>
        <v>8:2 monoPAP</v>
      </c>
      <c r="H53" s="12" t="str">
        <f>'Table 1'!G54</f>
        <v>57678-03-2</v>
      </c>
      <c r="I53" s="36" t="s">
        <v>56</v>
      </c>
      <c r="J53" s="37" t="s">
        <v>56</v>
      </c>
      <c r="K53" s="38" t="s">
        <v>56</v>
      </c>
      <c r="L53" s="37" t="s">
        <v>56</v>
      </c>
      <c r="M53" s="38" t="s">
        <v>56</v>
      </c>
      <c r="N53" s="38" t="s">
        <v>56</v>
      </c>
      <c r="O53" s="38" t="s">
        <v>56</v>
      </c>
      <c r="P53" s="37" t="s">
        <v>56</v>
      </c>
      <c r="Q53" s="37" t="s">
        <v>56</v>
      </c>
      <c r="R53" s="38" t="s">
        <v>56</v>
      </c>
      <c r="S53" s="38" t="s">
        <v>56</v>
      </c>
      <c r="T53" s="38" t="s">
        <v>56</v>
      </c>
      <c r="U53" s="38" t="s">
        <v>56</v>
      </c>
      <c r="V53" s="37" t="s">
        <v>56</v>
      </c>
      <c r="W53" s="38" t="s">
        <v>56</v>
      </c>
      <c r="X53" s="38" t="s">
        <v>56</v>
      </c>
      <c r="Y53" s="39" t="s">
        <v>56</v>
      </c>
      <c r="AB53" s="122" t="str">
        <f t="shared" ca="1" si="4"/>
        <v/>
      </c>
      <c r="AC53" s="122" t="str">
        <f t="shared" ca="1" si="5"/>
        <v/>
      </c>
    </row>
    <row r="54" spans="2:29" ht="13" x14ac:dyDescent="0.3">
      <c r="B54" s="20">
        <f t="shared" si="3"/>
        <v>0</v>
      </c>
      <c r="C54" s="5">
        <f>'Table 1'!B55</f>
        <v>0</v>
      </c>
      <c r="D54" s="5">
        <f>'Table 1'!C55</f>
        <v>1</v>
      </c>
      <c r="E54" s="5" t="str">
        <f>'Table 1'!D55</f>
        <v>Per/poly fluorinated substances</v>
      </c>
      <c r="F54" s="5" t="str">
        <f>'Table 1'!E55</f>
        <v>D</v>
      </c>
      <c r="G54" s="5" t="str">
        <f>'Table 1'!F55</f>
        <v>PFOPA</v>
      </c>
      <c r="H54" s="12" t="str">
        <f>'Table 1'!G55</f>
        <v>252237-40-4</v>
      </c>
      <c r="I54" s="36" t="s">
        <v>56</v>
      </c>
      <c r="J54" s="37" t="s">
        <v>56</v>
      </c>
      <c r="K54" s="38" t="s">
        <v>56</v>
      </c>
      <c r="L54" s="37" t="s">
        <v>56</v>
      </c>
      <c r="M54" s="38" t="s">
        <v>56</v>
      </c>
      <c r="N54" s="38" t="s">
        <v>56</v>
      </c>
      <c r="O54" s="38" t="s">
        <v>56</v>
      </c>
      <c r="P54" s="37" t="s">
        <v>56</v>
      </c>
      <c r="Q54" s="37" t="s">
        <v>56</v>
      </c>
      <c r="R54" s="38" t="s">
        <v>56</v>
      </c>
      <c r="S54" s="38" t="s">
        <v>56</v>
      </c>
      <c r="T54" s="38" t="s">
        <v>56</v>
      </c>
      <c r="U54" s="38" t="s">
        <v>56</v>
      </c>
      <c r="V54" s="37" t="s">
        <v>56</v>
      </c>
      <c r="W54" s="38" t="s">
        <v>56</v>
      </c>
      <c r="X54" s="38" t="s">
        <v>56</v>
      </c>
      <c r="Y54" s="39" t="s">
        <v>56</v>
      </c>
      <c r="AB54" s="122" t="str">
        <f t="shared" ca="1" si="4"/>
        <v/>
      </c>
      <c r="AC54" s="122" t="str">
        <f t="shared" ca="1" si="5"/>
        <v/>
      </c>
    </row>
    <row r="55" spans="2:29" ht="13" x14ac:dyDescent="0.3">
      <c r="B55" s="20">
        <f t="shared" si="3"/>
        <v>0</v>
      </c>
      <c r="C55" s="5">
        <f>'Table 1'!B56</f>
        <v>0</v>
      </c>
      <c r="D55" s="5">
        <f>'Table 1'!C56</f>
        <v>1</v>
      </c>
      <c r="E55" s="5" t="str">
        <f>'Table 1'!D56</f>
        <v>Per/poly fluorinated substances</v>
      </c>
      <c r="F55" s="5" t="str">
        <f>'Table 1'!E56</f>
        <v>D</v>
      </c>
      <c r="G55" s="5" t="str">
        <f>'Table 1'!F56</f>
        <v>Perfluorinated Siloxane</v>
      </c>
      <c r="H55" s="12" t="str">
        <f>'Table 1'!G56</f>
        <v>83048-65-1</v>
      </c>
      <c r="I55" s="36" t="s">
        <v>56</v>
      </c>
      <c r="J55" s="37" t="s">
        <v>56</v>
      </c>
      <c r="K55" s="38" t="s">
        <v>56</v>
      </c>
      <c r="L55" s="37" t="s">
        <v>56</v>
      </c>
      <c r="M55" s="38" t="s">
        <v>56</v>
      </c>
      <c r="N55" s="38" t="s">
        <v>56</v>
      </c>
      <c r="O55" s="38" t="s">
        <v>56</v>
      </c>
      <c r="P55" s="37" t="s">
        <v>56</v>
      </c>
      <c r="Q55" s="37" t="s">
        <v>56</v>
      </c>
      <c r="R55" s="38" t="s">
        <v>56</v>
      </c>
      <c r="S55" s="38" t="s">
        <v>56</v>
      </c>
      <c r="T55" s="38" t="s">
        <v>56</v>
      </c>
      <c r="U55" s="38" t="s">
        <v>56</v>
      </c>
      <c r="V55" s="37" t="s">
        <v>56</v>
      </c>
      <c r="W55" s="38" t="s">
        <v>56</v>
      </c>
      <c r="X55" s="38" t="s">
        <v>56</v>
      </c>
      <c r="Y55" s="39" t="s">
        <v>56</v>
      </c>
      <c r="AB55" s="122" t="str">
        <f t="shared" ca="1" si="4"/>
        <v/>
      </c>
      <c r="AC55" s="122" t="str">
        <f t="shared" ca="1" si="5"/>
        <v/>
      </c>
    </row>
    <row r="56" spans="2:29" ht="13" x14ac:dyDescent="0.3">
      <c r="B56" s="20">
        <f t="shared" si="3"/>
        <v>0</v>
      </c>
      <c r="C56" s="5">
        <f>'Table 1'!B57</f>
        <v>0</v>
      </c>
      <c r="D56" s="5">
        <f>'Table 1'!C57</f>
        <v>1</v>
      </c>
      <c r="E56" s="5" t="str">
        <f>'Table 1'!D57</f>
        <v>Per/poly fluorinated substances</v>
      </c>
      <c r="F56" s="5" t="str">
        <f>'Table 1'!E57</f>
        <v>D</v>
      </c>
      <c r="G56" s="5" t="str">
        <f>'Table 1'!F57</f>
        <v>FL16.119</v>
      </c>
      <c r="H56" s="12" t="str">
        <f>'Table 1'!G57</f>
        <v>1003050-22-5</v>
      </c>
      <c r="I56" s="36" t="s">
        <v>56</v>
      </c>
      <c r="J56" s="37" t="s">
        <v>56</v>
      </c>
      <c r="K56" s="38" t="s">
        <v>56</v>
      </c>
      <c r="L56" s="37" t="s">
        <v>56</v>
      </c>
      <c r="M56" s="38" t="s">
        <v>56</v>
      </c>
      <c r="N56" s="38" t="s">
        <v>56</v>
      </c>
      <c r="O56" s="38" t="s">
        <v>56</v>
      </c>
      <c r="P56" s="37" t="s">
        <v>56</v>
      </c>
      <c r="Q56" s="37" t="s">
        <v>56</v>
      </c>
      <c r="R56" s="38" t="s">
        <v>56</v>
      </c>
      <c r="S56" s="38" t="s">
        <v>56</v>
      </c>
      <c r="T56" s="38" t="s">
        <v>56</v>
      </c>
      <c r="U56" s="38" t="s">
        <v>56</v>
      </c>
      <c r="V56" s="37" t="s">
        <v>56</v>
      </c>
      <c r="W56" s="38" t="s">
        <v>56</v>
      </c>
      <c r="X56" s="38" t="s">
        <v>56</v>
      </c>
      <c r="Y56" s="39" t="s">
        <v>56</v>
      </c>
      <c r="AB56" s="122" t="str">
        <f t="shared" ca="1" si="4"/>
        <v/>
      </c>
      <c r="AC56" s="122" t="str">
        <f t="shared" ca="1" si="5"/>
        <v/>
      </c>
    </row>
    <row r="57" spans="2:29" ht="13" x14ac:dyDescent="0.3">
      <c r="B57" s="20">
        <f t="shared" si="3"/>
        <v>0</v>
      </c>
      <c r="C57" s="5">
        <f>'Table 1'!B58</f>
        <v>0</v>
      </c>
      <c r="D57" s="5">
        <f>'Table 1'!C58</f>
        <v>1</v>
      </c>
      <c r="E57" s="5" t="str">
        <f>'Table 1'!D58</f>
        <v>Per/poly fluorinated substances</v>
      </c>
      <c r="F57" s="5" t="str">
        <f>'Table 1'!E58</f>
        <v>E</v>
      </c>
      <c r="G57" s="5" t="str">
        <f>'Table 1'!F58</f>
        <v>6:2 FTCA
8:2 FTCA
10:2 FTCA</v>
      </c>
      <c r="H57" s="12" t="str">
        <f>'Table 1'!G58</f>
        <v>34454-97-2</v>
      </c>
      <c r="I57" s="36" t="s">
        <v>56</v>
      </c>
      <c r="J57" s="37" t="s">
        <v>56</v>
      </c>
      <c r="K57" s="38" t="s">
        <v>56</v>
      </c>
      <c r="L57" s="37" t="s">
        <v>56</v>
      </c>
      <c r="M57" s="38" t="s">
        <v>56</v>
      </c>
      <c r="N57" s="38" t="s">
        <v>56</v>
      </c>
      <c r="O57" s="38" t="s">
        <v>56</v>
      </c>
      <c r="P57" s="37" t="s">
        <v>56</v>
      </c>
      <c r="Q57" s="37" t="s">
        <v>56</v>
      </c>
      <c r="R57" s="38" t="s">
        <v>56</v>
      </c>
      <c r="S57" s="38" t="s">
        <v>56</v>
      </c>
      <c r="T57" s="38" t="s">
        <v>56</v>
      </c>
      <c r="U57" s="38" t="s">
        <v>56</v>
      </c>
      <c r="V57" s="37" t="s">
        <v>56</v>
      </c>
      <c r="W57" s="38" t="s">
        <v>56</v>
      </c>
      <c r="X57" s="38" t="s">
        <v>56</v>
      </c>
      <c r="Y57" s="39" t="s">
        <v>56</v>
      </c>
      <c r="AB57" s="122" t="str">
        <f t="shared" ca="1" si="4"/>
        <v/>
      </c>
      <c r="AC57" s="122" t="str">
        <f t="shared" ca="1" si="5"/>
        <v/>
      </c>
    </row>
    <row r="58" spans="2:29" ht="13" x14ac:dyDescent="0.3">
      <c r="B58" s="20">
        <f t="shared" si="3"/>
        <v>0</v>
      </c>
      <c r="C58" s="5">
        <f>'Table 1'!B59</f>
        <v>0</v>
      </c>
      <c r="D58" s="5">
        <f>'Table 1'!C59</f>
        <v>1</v>
      </c>
      <c r="E58" s="5" t="str">
        <f>'Table 1'!D59</f>
        <v>Per/poly fluorinated substances</v>
      </c>
      <c r="F58" s="5" t="str">
        <f>'Table 1'!E59</f>
        <v>E</v>
      </c>
      <c r="G58" s="5" t="str">
        <f>'Table 1'!F59</f>
        <v>PFECA</v>
      </c>
      <c r="H58" s="12" t="str">
        <f>'Table 1'!G59</f>
        <v>329238-24-6</v>
      </c>
      <c r="I58" s="36" t="s">
        <v>56</v>
      </c>
      <c r="J58" s="37" t="s">
        <v>56</v>
      </c>
      <c r="K58" s="38" t="s">
        <v>56</v>
      </c>
      <c r="L58" s="37" t="s">
        <v>56</v>
      </c>
      <c r="M58" s="38" t="s">
        <v>56</v>
      </c>
      <c r="N58" s="38" t="s">
        <v>56</v>
      </c>
      <c r="O58" s="38" t="s">
        <v>56</v>
      </c>
      <c r="P58" s="37" t="s">
        <v>56</v>
      </c>
      <c r="Q58" s="37" t="s">
        <v>56</v>
      </c>
      <c r="R58" s="38" t="s">
        <v>56</v>
      </c>
      <c r="S58" s="38" t="s">
        <v>56</v>
      </c>
      <c r="T58" s="38" t="s">
        <v>56</v>
      </c>
      <c r="U58" s="38" t="s">
        <v>56</v>
      </c>
      <c r="V58" s="37" t="s">
        <v>56</v>
      </c>
      <c r="W58" s="38" t="s">
        <v>56</v>
      </c>
      <c r="X58" s="38" t="s">
        <v>56</v>
      </c>
      <c r="Y58" s="39" t="s">
        <v>56</v>
      </c>
      <c r="AB58" s="122" t="str">
        <f t="shared" ca="1" si="4"/>
        <v/>
      </c>
      <c r="AC58" s="122" t="str">
        <f t="shared" ca="1" si="5"/>
        <v/>
      </c>
    </row>
    <row r="59" spans="2:29" ht="13" x14ac:dyDescent="0.3">
      <c r="B59" s="20">
        <f t="shared" si="3"/>
        <v>0</v>
      </c>
      <c r="C59" s="5">
        <f>'Table 1'!B60</f>
        <v>0</v>
      </c>
      <c r="D59" s="5">
        <f>'Table 1'!C60</f>
        <v>1</v>
      </c>
      <c r="E59" s="5" t="str">
        <f>'Table 1'!D60</f>
        <v>Per/poly fluorinated substances</v>
      </c>
      <c r="F59" s="5" t="str">
        <f>'Table 1'!E60</f>
        <v>E</v>
      </c>
      <c r="G59" s="5" t="str">
        <f>'Table 1'!F60</f>
        <v>FBSA</v>
      </c>
      <c r="H59" s="12" t="str">
        <f>'Table 1'!G60</f>
        <v>30334-69-1</v>
      </c>
      <c r="I59" s="36" t="s">
        <v>56</v>
      </c>
      <c r="J59" s="37" t="s">
        <v>56</v>
      </c>
      <c r="K59" s="38" t="s">
        <v>56</v>
      </c>
      <c r="L59" s="37" t="s">
        <v>56</v>
      </c>
      <c r="M59" s="38" t="s">
        <v>56</v>
      </c>
      <c r="N59" s="38" t="s">
        <v>56</v>
      </c>
      <c r="O59" s="38" t="s">
        <v>56</v>
      </c>
      <c r="P59" s="37" t="s">
        <v>56</v>
      </c>
      <c r="Q59" s="37" t="s">
        <v>56</v>
      </c>
      <c r="R59" s="38" t="s">
        <v>56</v>
      </c>
      <c r="S59" s="38" t="s">
        <v>56</v>
      </c>
      <c r="T59" s="38" t="s">
        <v>56</v>
      </c>
      <c r="U59" s="38" t="s">
        <v>56</v>
      </c>
      <c r="V59" s="37" t="s">
        <v>56</v>
      </c>
      <c r="W59" s="38" t="s">
        <v>56</v>
      </c>
      <c r="X59" s="38" t="s">
        <v>56</v>
      </c>
      <c r="Y59" s="39" t="s">
        <v>56</v>
      </c>
      <c r="AB59" s="122" t="str">
        <f t="shared" ca="1" si="4"/>
        <v/>
      </c>
      <c r="AC59" s="122" t="str">
        <f t="shared" ca="1" si="5"/>
        <v/>
      </c>
    </row>
    <row r="60" spans="2:29" ht="13" x14ac:dyDescent="0.3">
      <c r="B60" s="20">
        <f t="shared" si="3"/>
        <v>0</v>
      </c>
      <c r="C60" s="5">
        <f>'Table 1'!B61</f>
        <v>0</v>
      </c>
      <c r="D60" s="5">
        <f>'Table 1'!C61</f>
        <v>1</v>
      </c>
      <c r="E60" s="5" t="str">
        <f>'Table 1'!D61</f>
        <v>Per/poly fluorinated substances</v>
      </c>
      <c r="F60" s="5" t="str">
        <f>'Table 1'!E61</f>
        <v>E</v>
      </c>
      <c r="G60" s="5" t="str">
        <f>'Table 1'!F61</f>
        <v>MeFBSE</v>
      </c>
      <c r="H60" s="12" t="str">
        <f>'Table 1'!G61</f>
        <v>34454-97-2</v>
      </c>
      <c r="I60" s="36" t="s">
        <v>56</v>
      </c>
      <c r="J60" s="37" t="s">
        <v>56</v>
      </c>
      <c r="K60" s="38" t="s">
        <v>56</v>
      </c>
      <c r="L60" s="37" t="s">
        <v>56</v>
      </c>
      <c r="M60" s="38" t="s">
        <v>56</v>
      </c>
      <c r="N60" s="38" t="s">
        <v>56</v>
      </c>
      <c r="O60" s="38" t="s">
        <v>56</v>
      </c>
      <c r="P60" s="37" t="s">
        <v>56</v>
      </c>
      <c r="Q60" s="37" t="s">
        <v>56</v>
      </c>
      <c r="R60" s="38" t="s">
        <v>56</v>
      </c>
      <c r="S60" s="38" t="s">
        <v>56</v>
      </c>
      <c r="T60" s="38" t="s">
        <v>56</v>
      </c>
      <c r="U60" s="38" t="s">
        <v>56</v>
      </c>
      <c r="V60" s="37" t="s">
        <v>56</v>
      </c>
      <c r="W60" s="38" t="s">
        <v>56</v>
      </c>
      <c r="X60" s="38" t="s">
        <v>56</v>
      </c>
      <c r="Y60" s="39" t="s">
        <v>56</v>
      </c>
      <c r="AB60" s="122" t="str">
        <f t="shared" ca="1" si="4"/>
        <v/>
      </c>
      <c r="AC60" s="122" t="str">
        <f t="shared" ca="1" si="5"/>
        <v/>
      </c>
    </row>
    <row r="61" spans="2:29" ht="13" x14ac:dyDescent="0.3">
      <c r="B61" s="20">
        <f t="shared" si="3"/>
        <v>0</v>
      </c>
      <c r="C61" s="5">
        <f>'Table 1'!B62</f>
        <v>0</v>
      </c>
      <c r="D61" s="5">
        <f>'Table 1'!C62</f>
        <v>1</v>
      </c>
      <c r="E61" s="5" t="str">
        <f>'Table 1'!D62</f>
        <v>Per/poly fluorinated substances</v>
      </c>
      <c r="F61" s="5" t="str">
        <f>'Table 1'!E62</f>
        <v>E</v>
      </c>
      <c r="G61" s="5" t="str">
        <f>'Table 1'!F62</f>
        <v>6:2 PAP</v>
      </c>
      <c r="H61" s="12" t="str">
        <f>'Table 1'!G62</f>
        <v>57678-01-0</v>
      </c>
      <c r="I61" s="36" t="s">
        <v>56</v>
      </c>
      <c r="J61" s="37" t="s">
        <v>56</v>
      </c>
      <c r="K61" s="38" t="s">
        <v>56</v>
      </c>
      <c r="L61" s="37" t="s">
        <v>56</v>
      </c>
      <c r="M61" s="38" t="s">
        <v>56</v>
      </c>
      <c r="N61" s="38" t="s">
        <v>56</v>
      </c>
      <c r="O61" s="38" t="s">
        <v>56</v>
      </c>
      <c r="P61" s="37" t="s">
        <v>56</v>
      </c>
      <c r="Q61" s="37" t="s">
        <v>56</v>
      </c>
      <c r="R61" s="38" t="s">
        <v>56</v>
      </c>
      <c r="S61" s="38" t="s">
        <v>56</v>
      </c>
      <c r="T61" s="38" t="s">
        <v>56</v>
      </c>
      <c r="U61" s="38" t="s">
        <v>56</v>
      </c>
      <c r="V61" s="37" t="s">
        <v>56</v>
      </c>
      <c r="W61" s="38" t="s">
        <v>56</v>
      </c>
      <c r="X61" s="38" t="s">
        <v>56</v>
      </c>
      <c r="Y61" s="39" t="s">
        <v>56</v>
      </c>
      <c r="AB61" s="122" t="str">
        <f t="shared" ca="1" si="4"/>
        <v/>
      </c>
      <c r="AC61" s="122" t="str">
        <f t="shared" ca="1" si="5"/>
        <v/>
      </c>
    </row>
    <row r="62" spans="2:29" ht="13" x14ac:dyDescent="0.3">
      <c r="B62" s="20">
        <f t="shared" si="3"/>
        <v>0</v>
      </c>
      <c r="C62" s="5">
        <f>'Table 1'!B63</f>
        <v>0</v>
      </c>
      <c r="D62" s="5">
        <f>'Table 1'!C63</f>
        <v>1</v>
      </c>
      <c r="E62" s="5" t="str">
        <f>'Table 1'!D63</f>
        <v>Per/poly fluorinated substances</v>
      </c>
      <c r="F62" s="5" t="str">
        <f>'Table 1'!E63</f>
        <v>E</v>
      </c>
      <c r="G62" s="5" t="str">
        <f>'Table 1'!F63</f>
        <v>6:2 diPAP</v>
      </c>
      <c r="H62" s="12" t="str">
        <f>'Table 1'!G63</f>
        <v>57677-95-9</v>
      </c>
      <c r="I62" s="36" t="s">
        <v>56</v>
      </c>
      <c r="J62" s="37" t="s">
        <v>56</v>
      </c>
      <c r="K62" s="38" t="s">
        <v>56</v>
      </c>
      <c r="L62" s="37" t="s">
        <v>56</v>
      </c>
      <c r="M62" s="38" t="s">
        <v>56</v>
      </c>
      <c r="N62" s="38" t="s">
        <v>56</v>
      </c>
      <c r="O62" s="38" t="s">
        <v>56</v>
      </c>
      <c r="P62" s="37" t="s">
        <v>56</v>
      </c>
      <c r="Q62" s="37" t="s">
        <v>56</v>
      </c>
      <c r="R62" s="38" t="s">
        <v>56</v>
      </c>
      <c r="S62" s="38" t="s">
        <v>56</v>
      </c>
      <c r="T62" s="38" t="s">
        <v>56</v>
      </c>
      <c r="U62" s="38" t="s">
        <v>56</v>
      </c>
      <c r="V62" s="37" t="s">
        <v>56</v>
      </c>
      <c r="W62" s="38" t="s">
        <v>56</v>
      </c>
      <c r="X62" s="38" t="s">
        <v>56</v>
      </c>
      <c r="Y62" s="39" t="s">
        <v>56</v>
      </c>
      <c r="AB62" s="122" t="str">
        <f t="shared" ca="1" si="4"/>
        <v/>
      </c>
      <c r="AC62" s="122" t="str">
        <f t="shared" ca="1" si="5"/>
        <v/>
      </c>
    </row>
    <row r="63" spans="2:29" ht="13" x14ac:dyDescent="0.3">
      <c r="B63" s="20">
        <f t="shared" si="3"/>
        <v>0</v>
      </c>
      <c r="C63" s="5">
        <f>'Table 1'!B64</f>
        <v>0</v>
      </c>
      <c r="D63" s="5">
        <f>'Table 1'!C64</f>
        <v>1</v>
      </c>
      <c r="E63" s="5" t="str">
        <f>'Table 1'!D64</f>
        <v>Per/poly fluorinated substances</v>
      </c>
      <c r="F63" s="5" t="str">
        <f>'Table 1'!E64</f>
        <v>E</v>
      </c>
      <c r="G63" s="5" t="str">
        <f>'Table 1'!F64</f>
        <v>PFHxPA</v>
      </c>
      <c r="H63" s="12" t="str">
        <f>'Table 1'!G64</f>
        <v>40143-76-8</v>
      </c>
      <c r="I63" s="36" t="s">
        <v>56</v>
      </c>
      <c r="J63" s="37" t="s">
        <v>56</v>
      </c>
      <c r="K63" s="38" t="s">
        <v>56</v>
      </c>
      <c r="L63" s="37" t="s">
        <v>56</v>
      </c>
      <c r="M63" s="38" t="s">
        <v>56</v>
      </c>
      <c r="N63" s="38" t="s">
        <v>56</v>
      </c>
      <c r="O63" s="38" t="s">
        <v>56</v>
      </c>
      <c r="P63" s="37" t="s">
        <v>56</v>
      </c>
      <c r="Q63" s="37" t="s">
        <v>56</v>
      </c>
      <c r="R63" s="38" t="s">
        <v>56</v>
      </c>
      <c r="S63" s="38" t="s">
        <v>56</v>
      </c>
      <c r="T63" s="38" t="s">
        <v>56</v>
      </c>
      <c r="U63" s="38" t="s">
        <v>56</v>
      </c>
      <c r="V63" s="37" t="s">
        <v>56</v>
      </c>
      <c r="W63" s="38" t="s">
        <v>56</v>
      </c>
      <c r="X63" s="38" t="s">
        <v>56</v>
      </c>
      <c r="Y63" s="39" t="s">
        <v>56</v>
      </c>
      <c r="AB63" s="122" t="str">
        <f t="shared" ca="1" si="4"/>
        <v/>
      </c>
      <c r="AC63" s="122" t="str">
        <f t="shared" ca="1" si="5"/>
        <v/>
      </c>
    </row>
    <row r="64" spans="2:29" ht="13" x14ac:dyDescent="0.3">
      <c r="B64" s="20">
        <f t="shared" si="3"/>
        <v>0</v>
      </c>
      <c r="C64" s="5">
        <f>'Table 1'!B65</f>
        <v>0</v>
      </c>
      <c r="D64" s="5">
        <f>'Table 1'!C65</f>
        <v>1</v>
      </c>
      <c r="E64" s="5" t="str">
        <f>'Table 1'!D65</f>
        <v>Per/poly fluorinated substances</v>
      </c>
      <c r="F64" s="5" t="str">
        <f>'Table 1'!E65</f>
        <v>E</v>
      </c>
      <c r="G64" s="5" t="str">
        <f>'Table 1'!F65</f>
        <v>PFDPA</v>
      </c>
      <c r="H64" s="12" t="str">
        <f>'Table 1'!G65</f>
        <v>52299-26-0</v>
      </c>
      <c r="I64" s="36" t="s">
        <v>56</v>
      </c>
      <c r="J64" s="37" t="s">
        <v>56</v>
      </c>
      <c r="K64" s="38" t="s">
        <v>56</v>
      </c>
      <c r="L64" s="37" t="s">
        <v>56</v>
      </c>
      <c r="M64" s="38" t="s">
        <v>56</v>
      </c>
      <c r="N64" s="38" t="s">
        <v>56</v>
      </c>
      <c r="O64" s="38" t="s">
        <v>56</v>
      </c>
      <c r="P64" s="37" t="s">
        <v>56</v>
      </c>
      <c r="Q64" s="37" t="s">
        <v>56</v>
      </c>
      <c r="R64" s="38" t="s">
        <v>56</v>
      </c>
      <c r="S64" s="38" t="s">
        <v>56</v>
      </c>
      <c r="T64" s="38" t="s">
        <v>56</v>
      </c>
      <c r="U64" s="38" t="s">
        <v>56</v>
      </c>
      <c r="V64" s="37" t="s">
        <v>56</v>
      </c>
      <c r="W64" s="38" t="s">
        <v>56</v>
      </c>
      <c r="X64" s="38" t="s">
        <v>56</v>
      </c>
      <c r="Y64" s="39" t="s">
        <v>56</v>
      </c>
      <c r="AB64" s="122" t="str">
        <f t="shared" ca="1" si="4"/>
        <v/>
      </c>
      <c r="AC64" s="122" t="str">
        <f t="shared" ca="1" si="5"/>
        <v/>
      </c>
    </row>
    <row r="65" spans="1:29" ht="13" x14ac:dyDescent="0.3">
      <c r="B65" s="20">
        <f t="shared" si="3"/>
        <v>0</v>
      </c>
      <c r="C65" s="5">
        <f>'Table 1'!B66</f>
        <v>0</v>
      </c>
      <c r="D65" s="5">
        <f>'Table 1'!C66</f>
        <v>1</v>
      </c>
      <c r="E65" s="5" t="str">
        <f>'Table 1'!D66</f>
        <v>Per/poly fluorinated substances</v>
      </c>
      <c r="F65" s="5" t="str">
        <f>'Table 1'!E66</f>
        <v>E</v>
      </c>
      <c r="G65" s="5" t="str">
        <f>'Table 1'!F66</f>
        <v>C8/C10 PFPiA</v>
      </c>
      <c r="H65" s="12" t="str">
        <f>'Table 1'!G66</f>
        <v>500776-81-8</v>
      </c>
      <c r="I65" s="36" t="s">
        <v>56</v>
      </c>
      <c r="J65" s="37" t="s">
        <v>56</v>
      </c>
      <c r="K65" s="38" t="s">
        <v>56</v>
      </c>
      <c r="L65" s="37" t="s">
        <v>56</v>
      </c>
      <c r="M65" s="38" t="s">
        <v>56</v>
      </c>
      <c r="N65" s="38" t="s">
        <v>56</v>
      </c>
      <c r="O65" s="38" t="s">
        <v>56</v>
      </c>
      <c r="P65" s="37" t="s">
        <v>56</v>
      </c>
      <c r="Q65" s="37" t="s">
        <v>56</v>
      </c>
      <c r="R65" s="38" t="s">
        <v>56</v>
      </c>
      <c r="S65" s="38" t="s">
        <v>56</v>
      </c>
      <c r="T65" s="38" t="s">
        <v>56</v>
      </c>
      <c r="U65" s="38" t="s">
        <v>56</v>
      </c>
      <c r="V65" s="37" t="s">
        <v>56</v>
      </c>
      <c r="W65" s="38" t="s">
        <v>56</v>
      </c>
      <c r="X65" s="38" t="s">
        <v>56</v>
      </c>
      <c r="Y65" s="39" t="s">
        <v>56</v>
      </c>
      <c r="AB65" s="122" t="str">
        <f t="shared" ca="1" si="4"/>
        <v/>
      </c>
      <c r="AC65" s="122" t="str">
        <f t="shared" ca="1" si="5"/>
        <v/>
      </c>
    </row>
    <row r="66" spans="1:29" ht="13" x14ac:dyDescent="0.3">
      <c r="B66" s="20">
        <f t="shared" si="3"/>
        <v>0</v>
      </c>
      <c r="C66" s="5">
        <f>'Table 1'!B67</f>
        <v>0</v>
      </c>
      <c r="D66" s="5">
        <f>'Table 1'!C67</f>
        <v>1</v>
      </c>
      <c r="E66" s="5" t="str">
        <f>'Table 1'!D67</f>
        <v>Per/poly fluorinated substances</v>
      </c>
      <c r="F66" s="5" t="str">
        <f>'Table 1'!E67</f>
        <v>E</v>
      </c>
      <c r="G66" s="5" t="str">
        <f>'Table 1'!F67</f>
        <v>Denum SH</v>
      </c>
      <c r="H66" s="12" t="str">
        <f>'Table 1'!G67</f>
        <v>120895-92-3</v>
      </c>
      <c r="I66" s="36" t="s">
        <v>56</v>
      </c>
      <c r="J66" s="37" t="s">
        <v>56</v>
      </c>
      <c r="K66" s="38" t="s">
        <v>56</v>
      </c>
      <c r="L66" s="37" t="s">
        <v>56</v>
      </c>
      <c r="M66" s="38" t="s">
        <v>56</v>
      </c>
      <c r="N66" s="38" t="s">
        <v>56</v>
      </c>
      <c r="O66" s="38" t="s">
        <v>56</v>
      </c>
      <c r="P66" s="37" t="s">
        <v>56</v>
      </c>
      <c r="Q66" s="37" t="s">
        <v>56</v>
      </c>
      <c r="R66" s="38" t="s">
        <v>56</v>
      </c>
      <c r="S66" s="38" t="s">
        <v>56</v>
      </c>
      <c r="T66" s="38" t="s">
        <v>56</v>
      </c>
      <c r="U66" s="38" t="s">
        <v>56</v>
      </c>
      <c r="V66" s="37" t="s">
        <v>56</v>
      </c>
      <c r="W66" s="38" t="s">
        <v>56</v>
      </c>
      <c r="X66" s="38" t="s">
        <v>56</v>
      </c>
      <c r="Y66" s="39" t="s">
        <v>56</v>
      </c>
      <c r="AB66" s="122" t="str">
        <f t="shared" ca="1" si="4"/>
        <v/>
      </c>
      <c r="AC66" s="122" t="str">
        <f t="shared" ca="1" si="5"/>
        <v/>
      </c>
    </row>
    <row r="67" spans="1:29" ht="13" x14ac:dyDescent="0.3">
      <c r="B67" s="20">
        <f t="shared" si="3"/>
        <v>0</v>
      </c>
      <c r="C67" s="5">
        <f>'Table 1'!B68</f>
        <v>0</v>
      </c>
      <c r="D67" s="5">
        <f>'Table 1'!C68</f>
        <v>1</v>
      </c>
      <c r="E67" s="5" t="str">
        <f>'Table 1'!D68</f>
        <v>Per/poly fluorinated substances</v>
      </c>
      <c r="F67" s="5" t="str">
        <f>'Table 1'!E68</f>
        <v>E</v>
      </c>
      <c r="G67" s="5" t="str">
        <f>'Table 1'!F68</f>
        <v>Krytox</v>
      </c>
      <c r="H67" s="12" t="str">
        <f>'Table 1'!G68</f>
        <v>60164-51-4</v>
      </c>
      <c r="I67" s="36" t="s">
        <v>56</v>
      </c>
      <c r="J67" s="37" t="s">
        <v>56</v>
      </c>
      <c r="K67" s="38" t="s">
        <v>56</v>
      </c>
      <c r="L67" s="37" t="s">
        <v>56</v>
      </c>
      <c r="M67" s="38" t="s">
        <v>56</v>
      </c>
      <c r="N67" s="38" t="s">
        <v>56</v>
      </c>
      <c r="O67" s="38" t="s">
        <v>56</v>
      </c>
      <c r="P67" s="37" t="s">
        <v>56</v>
      </c>
      <c r="Q67" s="37" t="s">
        <v>56</v>
      </c>
      <c r="R67" s="38" t="s">
        <v>56</v>
      </c>
      <c r="S67" s="38" t="s">
        <v>56</v>
      </c>
      <c r="T67" s="38" t="s">
        <v>56</v>
      </c>
      <c r="U67" s="38" t="s">
        <v>56</v>
      </c>
      <c r="V67" s="37" t="s">
        <v>56</v>
      </c>
      <c r="W67" s="38" t="s">
        <v>56</v>
      </c>
      <c r="X67" s="38" t="s">
        <v>56</v>
      </c>
      <c r="Y67" s="39" t="s">
        <v>56</v>
      </c>
      <c r="AB67" s="122" t="str">
        <f t="shared" ca="1" si="4"/>
        <v/>
      </c>
      <c r="AC67" s="122" t="str">
        <f t="shared" ca="1" si="5"/>
        <v/>
      </c>
    </row>
    <row r="68" spans="1:29" ht="13" x14ac:dyDescent="0.3">
      <c r="B68" s="20">
        <f t="shared" si="3"/>
        <v>0</v>
      </c>
      <c r="C68" s="5">
        <f>'Table 1'!B69</f>
        <v>0</v>
      </c>
      <c r="D68" s="5">
        <f>'Table 1'!C69</f>
        <v>1</v>
      </c>
      <c r="E68" s="5" t="str">
        <f>'Table 1'!D69</f>
        <v>Per/poly fluorinated substances</v>
      </c>
      <c r="F68" s="5" t="str">
        <f>'Table 1'!E69</f>
        <v>E</v>
      </c>
      <c r="G68" s="5" t="str">
        <f>'Table 1'!F69</f>
        <v>Fomblin Z-DIAC</v>
      </c>
      <c r="H68" s="12" t="str">
        <f>'Table 1'!G69</f>
        <v>97462-40-1</v>
      </c>
      <c r="I68" s="36" t="s">
        <v>56</v>
      </c>
      <c r="J68" s="37" t="s">
        <v>56</v>
      </c>
      <c r="K68" s="38" t="s">
        <v>56</v>
      </c>
      <c r="L68" s="37" t="s">
        <v>56</v>
      </c>
      <c r="M68" s="38" t="s">
        <v>56</v>
      </c>
      <c r="N68" s="38" t="s">
        <v>56</v>
      </c>
      <c r="O68" s="38" t="s">
        <v>56</v>
      </c>
      <c r="P68" s="37" t="s">
        <v>56</v>
      </c>
      <c r="Q68" s="37" t="s">
        <v>56</v>
      </c>
      <c r="R68" s="38" t="s">
        <v>56</v>
      </c>
      <c r="S68" s="38" t="s">
        <v>56</v>
      </c>
      <c r="T68" s="38" t="s">
        <v>56</v>
      </c>
      <c r="U68" s="38" t="s">
        <v>56</v>
      </c>
      <c r="V68" s="37" t="s">
        <v>56</v>
      </c>
      <c r="W68" s="38" t="s">
        <v>56</v>
      </c>
      <c r="X68" s="38" t="s">
        <v>56</v>
      </c>
      <c r="Y68" s="39" t="s">
        <v>56</v>
      </c>
      <c r="AB68" s="122" t="str">
        <f t="shared" ca="1" si="4"/>
        <v/>
      </c>
      <c r="AC68" s="122" t="str">
        <f t="shared" ca="1" si="5"/>
        <v/>
      </c>
    </row>
    <row r="69" spans="1:29" ht="13" x14ac:dyDescent="0.3">
      <c r="B69" s="20">
        <f t="shared" si="3"/>
        <v>0</v>
      </c>
      <c r="C69" s="5">
        <f>'Table 1'!B70</f>
        <v>0</v>
      </c>
      <c r="D69" s="5">
        <f>'Table 1'!C70</f>
        <v>1</v>
      </c>
      <c r="E69" s="5" t="str">
        <f>'Table 1'!D70</f>
        <v>Per/poly fluorinated substances</v>
      </c>
      <c r="F69" s="5" t="str">
        <f>'Table 1'!E70</f>
        <v>E</v>
      </c>
      <c r="G69" s="5" t="str">
        <f>'Table 1'!F70</f>
        <v>TFEE-5</v>
      </c>
      <c r="H69" s="12">
        <f>'Table 1'!G70</f>
        <v>0</v>
      </c>
      <c r="I69" s="36" t="s">
        <v>56</v>
      </c>
      <c r="J69" s="37" t="s">
        <v>56</v>
      </c>
      <c r="K69" s="38" t="s">
        <v>56</v>
      </c>
      <c r="L69" s="37" t="s">
        <v>56</v>
      </c>
      <c r="M69" s="38" t="s">
        <v>56</v>
      </c>
      <c r="N69" s="38" t="s">
        <v>56</v>
      </c>
      <c r="O69" s="38" t="s">
        <v>56</v>
      </c>
      <c r="P69" s="37" t="s">
        <v>56</v>
      </c>
      <c r="Q69" s="37" t="s">
        <v>56</v>
      </c>
      <c r="R69" s="38" t="s">
        <v>56</v>
      </c>
      <c r="S69" s="38" t="s">
        <v>56</v>
      </c>
      <c r="T69" s="38" t="s">
        <v>56</v>
      </c>
      <c r="U69" s="38" t="s">
        <v>56</v>
      </c>
      <c r="V69" s="37" t="s">
        <v>56</v>
      </c>
      <c r="W69" s="38" t="s">
        <v>56</v>
      </c>
      <c r="X69" s="38" t="s">
        <v>56</v>
      </c>
      <c r="Y69" s="39" t="s">
        <v>56</v>
      </c>
      <c r="AB69" s="122" t="str">
        <f t="shared" ca="1" si="4"/>
        <v/>
      </c>
      <c r="AC69" s="122" t="str">
        <f t="shared" ca="1" si="5"/>
        <v/>
      </c>
    </row>
    <row r="70" spans="1:29" ht="13" x14ac:dyDescent="0.3">
      <c r="B70" s="20">
        <f t="shared" si="3"/>
        <v>0</v>
      </c>
      <c r="C70" s="5">
        <f>'Table 1'!B71</f>
        <v>0</v>
      </c>
      <c r="D70" s="5">
        <f>'Table 1'!C71</f>
        <v>1</v>
      </c>
      <c r="E70" s="5" t="str">
        <f>'Table 1'!D71</f>
        <v>Per/poly fluorinated substances</v>
      </c>
      <c r="F70" s="5" t="str">
        <f>'Table 1'!E71</f>
        <v>E</v>
      </c>
      <c r="G70" s="5" t="str">
        <f>'Table 1'!F71</f>
        <v>PTFE</v>
      </c>
      <c r="H70" s="12" t="str">
        <f>'Table 1'!G71</f>
        <v>9002-84-0</v>
      </c>
      <c r="I70" s="36" t="s">
        <v>56</v>
      </c>
      <c r="J70" s="37" t="s">
        <v>56</v>
      </c>
      <c r="K70" s="38" t="s">
        <v>56</v>
      </c>
      <c r="L70" s="37" t="s">
        <v>56</v>
      </c>
      <c r="M70" s="38" t="s">
        <v>56</v>
      </c>
      <c r="N70" s="38" t="s">
        <v>56</v>
      </c>
      <c r="O70" s="38" t="s">
        <v>56</v>
      </c>
      <c r="P70" s="37" t="s">
        <v>56</v>
      </c>
      <c r="Q70" s="37" t="s">
        <v>56</v>
      </c>
      <c r="R70" s="38" t="s">
        <v>56</v>
      </c>
      <c r="S70" s="38" t="s">
        <v>56</v>
      </c>
      <c r="T70" s="38" t="s">
        <v>56</v>
      </c>
      <c r="U70" s="38" t="s">
        <v>56</v>
      </c>
      <c r="V70" s="37" t="s">
        <v>56</v>
      </c>
      <c r="W70" s="38" t="s">
        <v>56</v>
      </c>
      <c r="X70" s="38" t="s">
        <v>56</v>
      </c>
      <c r="Y70" s="39" t="s">
        <v>56</v>
      </c>
      <c r="AB70" s="122" t="str">
        <f t="shared" ca="1" si="4"/>
        <v/>
      </c>
      <c r="AC70" s="122" t="str">
        <f t="shared" ca="1" si="5"/>
        <v/>
      </c>
    </row>
    <row r="71" spans="1:29" ht="13" x14ac:dyDescent="0.3">
      <c r="B71" s="20">
        <f t="shared" si="3"/>
        <v>0</v>
      </c>
      <c r="C71" s="5">
        <f>'Table 1'!B72</f>
        <v>0</v>
      </c>
      <c r="D71" s="5">
        <f>'Table 1'!C72</f>
        <v>1</v>
      </c>
      <c r="E71" s="5" t="str">
        <f>'Table 1'!D72</f>
        <v>Per/poly fluorinated substances</v>
      </c>
      <c r="F71" s="5" t="str">
        <f>'Table 1'!E72</f>
        <v>E</v>
      </c>
      <c r="G71" s="5" t="str">
        <f>'Table 1'!F72</f>
        <v>PVDF</v>
      </c>
      <c r="H71" s="12" t="str">
        <f>'Table 1'!G72</f>
        <v>24937-79-9</v>
      </c>
      <c r="I71" s="36" t="s">
        <v>56</v>
      </c>
      <c r="J71" s="37" t="s">
        <v>56</v>
      </c>
      <c r="K71" s="38" t="s">
        <v>56</v>
      </c>
      <c r="L71" s="37" t="s">
        <v>56</v>
      </c>
      <c r="M71" s="38" t="s">
        <v>56</v>
      </c>
      <c r="N71" s="38" t="s">
        <v>56</v>
      </c>
      <c r="O71" s="38" t="s">
        <v>56</v>
      </c>
      <c r="P71" s="37" t="s">
        <v>56</v>
      </c>
      <c r="Q71" s="37" t="s">
        <v>56</v>
      </c>
      <c r="R71" s="38" t="s">
        <v>56</v>
      </c>
      <c r="S71" s="38" t="s">
        <v>56</v>
      </c>
      <c r="T71" s="38" t="s">
        <v>56</v>
      </c>
      <c r="U71" s="38" t="s">
        <v>56</v>
      </c>
      <c r="V71" s="37" t="s">
        <v>56</v>
      </c>
      <c r="W71" s="38" t="s">
        <v>56</v>
      </c>
      <c r="X71" s="38" t="s">
        <v>56</v>
      </c>
      <c r="Y71" s="39" t="s">
        <v>56</v>
      </c>
      <c r="AB71" s="122" t="str">
        <f t="shared" ca="1" si="4"/>
        <v/>
      </c>
      <c r="AC71" s="122" t="str">
        <f t="shared" ca="1" si="5"/>
        <v/>
      </c>
    </row>
    <row r="72" spans="1:29" ht="13" x14ac:dyDescent="0.3">
      <c r="B72" s="20">
        <f t="shared" si="3"/>
        <v>0</v>
      </c>
      <c r="C72" s="5">
        <f>'Table 1'!B73</f>
        <v>0</v>
      </c>
      <c r="D72" s="5">
        <f>'Table 1'!C73</f>
        <v>1</v>
      </c>
      <c r="E72" s="5" t="str">
        <f>'Table 1'!D73</f>
        <v>Per/poly fluorinated substances</v>
      </c>
      <c r="F72" s="5" t="str">
        <f>'Table 1'!E73</f>
        <v>E</v>
      </c>
      <c r="G72" s="5" t="str">
        <f>'Table 1'!F73</f>
        <v>PVF</v>
      </c>
      <c r="H72" s="12" t="str">
        <f>'Table 1'!G73</f>
        <v>24981-14-4</v>
      </c>
      <c r="I72" s="36" t="s">
        <v>56</v>
      </c>
      <c r="J72" s="37" t="s">
        <v>56</v>
      </c>
      <c r="K72" s="38" t="s">
        <v>56</v>
      </c>
      <c r="L72" s="37" t="s">
        <v>56</v>
      </c>
      <c r="M72" s="38" t="s">
        <v>56</v>
      </c>
      <c r="N72" s="38" t="s">
        <v>56</v>
      </c>
      <c r="O72" s="38" t="s">
        <v>56</v>
      </c>
      <c r="P72" s="37" t="s">
        <v>56</v>
      </c>
      <c r="Q72" s="37" t="s">
        <v>56</v>
      </c>
      <c r="R72" s="38" t="s">
        <v>56</v>
      </c>
      <c r="S72" s="38" t="s">
        <v>56</v>
      </c>
      <c r="T72" s="38" t="s">
        <v>56</v>
      </c>
      <c r="U72" s="38" t="s">
        <v>56</v>
      </c>
      <c r="V72" s="37" t="s">
        <v>56</v>
      </c>
      <c r="W72" s="38" t="s">
        <v>56</v>
      </c>
      <c r="X72" s="38" t="s">
        <v>56</v>
      </c>
      <c r="Y72" s="39" t="s">
        <v>56</v>
      </c>
      <c r="AB72" s="122" t="str">
        <f t="shared" ca="1" si="4"/>
        <v/>
      </c>
      <c r="AC72" s="122" t="str">
        <f t="shared" ca="1" si="5"/>
        <v/>
      </c>
    </row>
    <row r="73" spans="1:29" ht="13" x14ac:dyDescent="0.3">
      <c r="B73" s="20">
        <f t="shared" si="3"/>
        <v>0</v>
      </c>
      <c r="C73" s="5">
        <f>'Table 1'!B74</f>
        <v>0</v>
      </c>
      <c r="D73" s="5">
        <f>'Table 1'!C74</f>
        <v>1</v>
      </c>
      <c r="E73" s="5" t="str">
        <f>'Table 1'!D74</f>
        <v>Per/poly fluorinated substances</v>
      </c>
      <c r="F73" s="5" t="str">
        <f>'Table 1'!E74</f>
        <v>E</v>
      </c>
      <c r="G73" s="5" t="str">
        <f>'Table 1'!F74</f>
        <v>TFEE-5</v>
      </c>
      <c r="H73" s="12" t="str">
        <f>'Table 1'!G74</f>
        <v>116-14-3</v>
      </c>
      <c r="I73" s="36" t="s">
        <v>56</v>
      </c>
      <c r="J73" s="37" t="s">
        <v>56</v>
      </c>
      <c r="K73" s="38" t="s">
        <v>56</v>
      </c>
      <c r="L73" s="37" t="s">
        <v>56</v>
      </c>
      <c r="M73" s="38" t="s">
        <v>56</v>
      </c>
      <c r="N73" s="38" t="s">
        <v>56</v>
      </c>
      <c r="O73" s="38" t="s">
        <v>56</v>
      </c>
      <c r="P73" s="37" t="s">
        <v>56</v>
      </c>
      <c r="Q73" s="37" t="s">
        <v>56</v>
      </c>
      <c r="R73" s="38" t="s">
        <v>56</v>
      </c>
      <c r="S73" s="38" t="s">
        <v>56</v>
      </c>
      <c r="T73" s="38" t="s">
        <v>56</v>
      </c>
      <c r="U73" s="38" t="s">
        <v>56</v>
      </c>
      <c r="V73" s="37" t="s">
        <v>56</v>
      </c>
      <c r="W73" s="38" t="s">
        <v>56</v>
      </c>
      <c r="X73" s="38" t="s">
        <v>56</v>
      </c>
      <c r="Y73" s="39" t="s">
        <v>56</v>
      </c>
      <c r="AB73" s="122" t="str">
        <f t="shared" ca="1" si="4"/>
        <v/>
      </c>
      <c r="AC73" s="122" t="str">
        <f t="shared" ca="1" si="5"/>
        <v/>
      </c>
    </row>
    <row r="74" spans="1:29" ht="13" x14ac:dyDescent="0.3">
      <c r="B74" s="20">
        <f t="shared" si="3"/>
        <v>0</v>
      </c>
      <c r="C74" s="5">
        <f>'Table 1'!B75</f>
        <v>0</v>
      </c>
      <c r="D74" s="5">
        <f>'Table 1'!C75</f>
        <v>1</v>
      </c>
      <c r="E74" s="5" t="str">
        <f>'Table 1'!D75</f>
        <v>Per/poly fluorinated substances</v>
      </c>
      <c r="F74" s="5" t="str">
        <f>'Table 1'!E75</f>
        <v>E</v>
      </c>
      <c r="G74" s="5" t="str">
        <f>'Table 1'!F75</f>
        <v xml:space="preserve">HFP  </v>
      </c>
      <c r="H74" s="12" t="str">
        <f>'Table 1'!G75</f>
        <v>116-15-4</v>
      </c>
      <c r="I74" s="36" t="s">
        <v>56</v>
      </c>
      <c r="J74" s="37" t="s">
        <v>56</v>
      </c>
      <c r="K74" s="38" t="s">
        <v>56</v>
      </c>
      <c r="L74" s="37" t="s">
        <v>56</v>
      </c>
      <c r="M74" s="38" t="s">
        <v>56</v>
      </c>
      <c r="N74" s="38" t="s">
        <v>56</v>
      </c>
      <c r="O74" s="38" t="s">
        <v>56</v>
      </c>
      <c r="P74" s="37" t="s">
        <v>56</v>
      </c>
      <c r="Q74" s="37" t="s">
        <v>56</v>
      </c>
      <c r="R74" s="38" t="s">
        <v>56</v>
      </c>
      <c r="S74" s="38" t="s">
        <v>56</v>
      </c>
      <c r="T74" s="38" t="s">
        <v>56</v>
      </c>
      <c r="U74" s="38" t="s">
        <v>56</v>
      </c>
      <c r="V74" s="37" t="s">
        <v>56</v>
      </c>
      <c r="W74" s="38" t="s">
        <v>56</v>
      </c>
      <c r="X74" s="38" t="s">
        <v>56</v>
      </c>
      <c r="Y74" s="39" t="s">
        <v>56</v>
      </c>
      <c r="AB74" s="122" t="str">
        <f t="shared" ca="1" si="4"/>
        <v/>
      </c>
      <c r="AC74" s="122" t="str">
        <f t="shared" ca="1" si="5"/>
        <v/>
      </c>
    </row>
    <row r="75" spans="1:29" ht="13" x14ac:dyDescent="0.3">
      <c r="A75" s="44" t="s">
        <v>852</v>
      </c>
      <c r="B75" s="20">
        <f t="shared" si="3"/>
        <v>0</v>
      </c>
      <c r="C75" s="5">
        <f>'Table 1'!B76</f>
        <v>0</v>
      </c>
      <c r="D75" s="5">
        <f>'Table 1'!C76</f>
        <v>1</v>
      </c>
      <c r="E75" s="5" t="str">
        <f>'Table 1'!D76</f>
        <v>Per/poly fluorinated substances</v>
      </c>
      <c r="F75" s="5">
        <f>'Table 1'!E76</f>
        <v>0</v>
      </c>
      <c r="G75" s="5" t="str">
        <f>'Table 1'!F76</f>
        <v>F-53</v>
      </c>
      <c r="H75" s="12" t="str">
        <f>'Table 1'!G76</f>
        <v>754925-54-7</v>
      </c>
      <c r="I75" s="36" t="s">
        <v>56</v>
      </c>
      <c r="J75" s="37" t="s">
        <v>56</v>
      </c>
      <c r="K75" s="38" t="s">
        <v>56</v>
      </c>
      <c r="L75" s="37" t="s">
        <v>56</v>
      </c>
      <c r="M75" s="38" t="s">
        <v>56</v>
      </c>
      <c r="N75" s="38" t="s">
        <v>56</v>
      </c>
      <c r="O75" s="38" t="s">
        <v>56</v>
      </c>
      <c r="P75" s="37" t="s">
        <v>56</v>
      </c>
      <c r="Q75" s="37" t="s">
        <v>56</v>
      </c>
      <c r="R75" s="38" t="s">
        <v>56</v>
      </c>
      <c r="S75" s="38" t="s">
        <v>56</v>
      </c>
      <c r="T75" s="38" t="s">
        <v>56</v>
      </c>
      <c r="U75" s="38" t="s">
        <v>56</v>
      </c>
      <c r="V75" s="37" t="s">
        <v>56</v>
      </c>
      <c r="W75" s="38" t="s">
        <v>56</v>
      </c>
      <c r="X75" s="38" t="s">
        <v>56</v>
      </c>
      <c r="Y75" s="39" t="s">
        <v>56</v>
      </c>
      <c r="AB75" s="122" t="str">
        <f t="shared" ca="1" si="4"/>
        <v/>
      </c>
      <c r="AC75" s="122" t="str">
        <f t="shared" ca="1" si="5"/>
        <v/>
      </c>
    </row>
    <row r="76" spans="1:29" ht="13" x14ac:dyDescent="0.3">
      <c r="A76" s="44" t="s">
        <v>852</v>
      </c>
      <c r="B76" s="20">
        <f t="shared" si="3"/>
        <v>0</v>
      </c>
      <c r="C76" s="5">
        <f>'Table 1'!B77</f>
        <v>0</v>
      </c>
      <c r="D76" s="5">
        <f>'Table 1'!C77</f>
        <v>1</v>
      </c>
      <c r="E76" s="5" t="str">
        <f>'Table 1'!D77</f>
        <v>Per/poly fluorinated substances</v>
      </c>
      <c r="F76" s="5">
        <f>'Table 1'!E77</f>
        <v>0</v>
      </c>
      <c r="G76" s="5" t="str">
        <f>'Table 1'!F77</f>
        <v>F-53B</v>
      </c>
      <c r="H76" s="12" t="str">
        <f>'Table 1'!G77</f>
        <v>73606-19-6</v>
      </c>
      <c r="I76" s="36" t="s">
        <v>56</v>
      </c>
      <c r="J76" s="37" t="s">
        <v>56</v>
      </c>
      <c r="K76" s="38" t="s">
        <v>56</v>
      </c>
      <c r="L76" s="37" t="s">
        <v>56</v>
      </c>
      <c r="M76" s="38" t="s">
        <v>56</v>
      </c>
      <c r="N76" s="38" t="s">
        <v>56</v>
      </c>
      <c r="O76" s="38" t="s">
        <v>56</v>
      </c>
      <c r="P76" s="37" t="s">
        <v>56</v>
      </c>
      <c r="Q76" s="37" t="s">
        <v>56</v>
      </c>
      <c r="R76" s="38" t="s">
        <v>56</v>
      </c>
      <c r="S76" s="38" t="s">
        <v>56</v>
      </c>
      <c r="T76" s="38" t="s">
        <v>56</v>
      </c>
      <c r="U76" s="38" t="s">
        <v>56</v>
      </c>
      <c r="V76" s="37" t="s">
        <v>56</v>
      </c>
      <c r="W76" s="38" t="s">
        <v>56</v>
      </c>
      <c r="X76" s="38" t="s">
        <v>56</v>
      </c>
      <c r="Y76" s="39" t="s">
        <v>56</v>
      </c>
      <c r="AB76" s="122" t="str">
        <f t="shared" ca="1" si="4"/>
        <v/>
      </c>
      <c r="AC76" s="122" t="str">
        <f t="shared" ca="1" si="5"/>
        <v/>
      </c>
    </row>
  </sheetData>
  <autoFilter ref="A2:H76" xr:uid="{6D6EA9E7-E586-4D43-9BB7-51119011CD78}"/>
  <mergeCells count="2">
    <mergeCell ref="I1:Y1"/>
    <mergeCell ref="AB1:AC1"/>
  </mergeCells>
  <conditionalFormatting sqref="AB3:AC76">
    <cfRule type="cellIs" dxfId="0" priority="1" operator="equal">
      <formula>"Forthcoming"</formula>
    </cfRule>
  </conditionalFormatting>
  <hyperlinks>
    <hyperlink ref="B1" location="'Table 2'!A1" display="Back to map" xr:uid="{72D3B88E-857C-4B8C-A426-7BB33BB24B6B}"/>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C417C-E92C-4803-A6CE-8417CD32ED1B}">
  <dimension ref="A1:M77"/>
  <sheetViews>
    <sheetView showZeros="0" workbookViewId="0">
      <pane xSplit="8" ySplit="3" topLeftCell="I4" activePane="bottomRight" state="frozen"/>
      <selection activeCell="C1" sqref="C1"/>
      <selection pane="topRight" activeCell="C1" sqref="C1"/>
      <selection pane="bottomLeft" activeCell="C1" sqref="C1"/>
      <selection pane="bottomRight" activeCell="K4" sqref="K4:K77"/>
    </sheetView>
  </sheetViews>
  <sheetFormatPr defaultRowHeight="12.5" x14ac:dyDescent="0.25"/>
  <cols>
    <col min="2" max="2" width="9.7265625" customWidth="1"/>
    <col min="3" max="4" width="8.7265625" hidden="1" customWidth="1"/>
    <col min="9" max="10" width="13.453125" customWidth="1"/>
    <col min="11" max="13" width="36.453125" customWidth="1"/>
  </cols>
  <sheetData>
    <row r="1" spans="1:13" ht="26.5" thickBot="1" x14ac:dyDescent="0.35">
      <c r="B1" s="42" t="s">
        <v>849</v>
      </c>
      <c r="C1" s="2"/>
      <c r="D1" s="2"/>
      <c r="E1" s="2"/>
      <c r="F1" s="2"/>
      <c r="G1" s="2"/>
      <c r="H1" s="2"/>
      <c r="I1" s="194" t="s">
        <v>41</v>
      </c>
      <c r="J1" s="195"/>
      <c r="K1" s="2"/>
      <c r="L1" s="2"/>
      <c r="M1" s="2"/>
    </row>
    <row r="2" spans="1:13" ht="21" x14ac:dyDescent="0.5">
      <c r="C2" s="2"/>
      <c r="D2" s="2"/>
      <c r="E2" s="1" t="s">
        <v>42</v>
      </c>
      <c r="F2" s="2"/>
      <c r="G2" s="2"/>
      <c r="H2" s="2"/>
      <c r="I2" s="196" t="s">
        <v>29</v>
      </c>
      <c r="J2" s="197"/>
      <c r="K2" s="40" t="s">
        <v>985</v>
      </c>
      <c r="L2" s="40" t="s">
        <v>30</v>
      </c>
      <c r="M2" s="40" t="s">
        <v>31</v>
      </c>
    </row>
    <row r="3" spans="1:13" ht="26.5" thickBot="1" x14ac:dyDescent="0.3">
      <c r="B3" s="41" t="s">
        <v>34</v>
      </c>
      <c r="C3" s="8" t="str">
        <f>'Table 1'!B3</f>
        <v>Duplicate?</v>
      </c>
      <c r="D3" s="8" t="str">
        <f>'Table 1'!C3</f>
        <v>List</v>
      </c>
      <c r="E3" s="8" t="str">
        <f>'Table 1'!D3</f>
        <v>Substance Group</v>
      </c>
      <c r="F3" s="8" t="str">
        <f>'Table 1'!E3</f>
        <v>Category</v>
      </c>
      <c r="G3" s="8" t="str">
        <f>'Table 1'!F3</f>
        <v>Substance name</v>
      </c>
      <c r="H3" s="18" t="str">
        <f>'Table 1'!G3</f>
        <v>CASNo.</v>
      </c>
      <c r="I3" s="22" t="s">
        <v>838</v>
      </c>
      <c r="J3" s="30" t="s">
        <v>839</v>
      </c>
      <c r="K3" s="34" t="s">
        <v>840</v>
      </c>
      <c r="L3" s="34" t="s">
        <v>841</v>
      </c>
      <c r="M3" s="34" t="s">
        <v>840</v>
      </c>
    </row>
    <row r="4" spans="1:13" ht="13" x14ac:dyDescent="0.3">
      <c r="B4" s="20">
        <f t="shared" ref="B4:B24" si="0">IF(COUNTIF(I4:M4,"-")&lt;COUNTA(I4:M4),1,0)</f>
        <v>1</v>
      </c>
      <c r="C4" s="5">
        <f>'Table 1'!B4</f>
        <v>0</v>
      </c>
      <c r="D4" s="5">
        <f>'Table 1'!C4</f>
        <v>1</v>
      </c>
      <c r="E4" s="5" t="str">
        <f>'Table 1'!D4</f>
        <v>Per/poly fluorinated substances</v>
      </c>
      <c r="F4" s="5" t="str">
        <f>'Table 1'!E4</f>
        <v>A</v>
      </c>
      <c r="G4" s="5" t="str">
        <f>'Table 1'!F4</f>
        <v xml:space="preserve">PFOA </v>
      </c>
      <c r="H4" s="12" t="str">
        <f>'Table 1'!G4</f>
        <v>335-67-1</v>
      </c>
      <c r="I4" s="16" t="s">
        <v>56</v>
      </c>
      <c r="J4" s="5" t="s">
        <v>56</v>
      </c>
      <c r="K4" s="25" t="s">
        <v>986</v>
      </c>
      <c r="L4" s="25" t="s">
        <v>984</v>
      </c>
      <c r="M4" s="26" t="s">
        <v>56</v>
      </c>
    </row>
    <row r="5" spans="1:13" ht="13" x14ac:dyDescent="0.3">
      <c r="B5" s="20">
        <f t="shared" si="0"/>
        <v>1</v>
      </c>
      <c r="C5" s="5">
        <f>'Table 1'!B5</f>
        <v>0</v>
      </c>
      <c r="D5" s="5">
        <f>'Table 1'!C5</f>
        <v>1</v>
      </c>
      <c r="E5" s="5" t="str">
        <f>'Table 1'!D5</f>
        <v>Per/poly fluorinated substances</v>
      </c>
      <c r="F5" s="5" t="str">
        <f>'Table 1'!E5</f>
        <v>A</v>
      </c>
      <c r="G5" s="5" t="str">
        <f>'Table 1'!F5</f>
        <v>PFOS</v>
      </c>
      <c r="H5" s="12" t="str">
        <f>'Table 1'!G5</f>
        <v>1763-23-1</v>
      </c>
      <c r="I5" s="16" t="s">
        <v>56</v>
      </c>
      <c r="J5" s="5" t="s">
        <v>56</v>
      </c>
      <c r="K5" s="25" t="s">
        <v>986</v>
      </c>
      <c r="L5" s="25" t="s">
        <v>984</v>
      </c>
      <c r="M5" s="26" t="s">
        <v>56</v>
      </c>
    </row>
    <row r="6" spans="1:13" ht="13" x14ac:dyDescent="0.3">
      <c r="B6" s="20">
        <f t="shared" si="0"/>
        <v>1</v>
      </c>
      <c r="C6" s="5">
        <f>'Table 1'!B6</f>
        <v>0</v>
      </c>
      <c r="D6" s="5">
        <f>'Table 1'!C6</f>
        <v>1</v>
      </c>
      <c r="E6" s="5" t="str">
        <f>'Table 1'!D6</f>
        <v>Per/poly fluorinated substances</v>
      </c>
      <c r="F6" s="5" t="str">
        <f>'Table 1'!E6</f>
        <v>A</v>
      </c>
      <c r="G6" s="5" t="str">
        <f>'Table 1'!F6</f>
        <v>PFNA</v>
      </c>
      <c r="H6" s="12" t="str">
        <f>'Table 1'!G6</f>
        <v>375-95-1</v>
      </c>
      <c r="I6" s="16" t="s">
        <v>56</v>
      </c>
      <c r="J6" s="5" t="s">
        <v>56</v>
      </c>
      <c r="K6" s="25" t="s">
        <v>986</v>
      </c>
      <c r="L6" s="25" t="s">
        <v>984</v>
      </c>
      <c r="M6" s="26" t="s">
        <v>56</v>
      </c>
    </row>
    <row r="7" spans="1:13" ht="13" x14ac:dyDescent="0.3">
      <c r="B7" s="20">
        <f t="shared" si="0"/>
        <v>1</v>
      </c>
      <c r="C7" s="5">
        <f>'Table 1'!B7</f>
        <v>0</v>
      </c>
      <c r="D7" s="5">
        <f>'Table 1'!C7</f>
        <v>1</v>
      </c>
      <c r="E7" s="5" t="str">
        <f>'Table 1'!D7</f>
        <v>Per/poly fluorinated substances</v>
      </c>
      <c r="F7" s="5" t="str">
        <f>'Table 1'!E7</f>
        <v>A</v>
      </c>
      <c r="G7" s="5" t="str">
        <f>'Table 1'!F7</f>
        <v>PFDA</v>
      </c>
      <c r="H7" s="12" t="str">
        <f>'Table 1'!G7</f>
        <v>335-76-2</v>
      </c>
      <c r="I7" s="16" t="s">
        <v>56</v>
      </c>
      <c r="J7" s="5" t="s">
        <v>56</v>
      </c>
      <c r="K7" s="25" t="s">
        <v>986</v>
      </c>
      <c r="L7" s="25" t="s">
        <v>984</v>
      </c>
      <c r="M7" s="26" t="s">
        <v>56</v>
      </c>
    </row>
    <row r="8" spans="1:13" ht="13" x14ac:dyDescent="0.3">
      <c r="B8" s="20">
        <f t="shared" si="0"/>
        <v>1</v>
      </c>
      <c r="C8" s="5">
        <f>'Table 1'!B8</f>
        <v>0</v>
      </c>
      <c r="D8" s="5">
        <f>'Table 1'!C8</f>
        <v>1</v>
      </c>
      <c r="E8" s="5" t="str">
        <f>'Table 1'!D8</f>
        <v>Per/poly fluorinated substances</v>
      </c>
      <c r="F8" s="5" t="str">
        <f>'Table 1'!E8</f>
        <v>A</v>
      </c>
      <c r="G8" s="5" t="str">
        <f>'Table 1'!F8</f>
        <v>PFU(n)DA</v>
      </c>
      <c r="H8" s="12" t="str">
        <f>'Table 1'!G8</f>
        <v>2058-94-8</v>
      </c>
      <c r="I8" s="16" t="s">
        <v>56</v>
      </c>
      <c r="J8" s="5" t="s">
        <v>56</v>
      </c>
      <c r="K8" s="25" t="s">
        <v>986</v>
      </c>
      <c r="L8" s="25" t="s">
        <v>56</v>
      </c>
      <c r="M8" s="26" t="s">
        <v>56</v>
      </c>
    </row>
    <row r="9" spans="1:13" ht="13" x14ac:dyDescent="0.3">
      <c r="B9" s="20">
        <f t="shared" si="0"/>
        <v>1</v>
      </c>
      <c r="C9" s="5">
        <f>'Table 1'!B9</f>
        <v>0</v>
      </c>
      <c r="D9" s="5">
        <f>'Table 1'!C9</f>
        <v>1</v>
      </c>
      <c r="E9" s="5" t="str">
        <f>'Table 1'!D9</f>
        <v>Per/poly fluorinated substances</v>
      </c>
      <c r="F9" s="5" t="str">
        <f>'Table 1'!E9</f>
        <v>A</v>
      </c>
      <c r="G9" s="5" t="str">
        <f>'Table 1'!F9</f>
        <v>PFDoDA</v>
      </c>
      <c r="H9" s="12" t="str">
        <f>'Table 1'!G9</f>
        <v>307-55-1</v>
      </c>
      <c r="I9" s="16" t="s">
        <v>56</v>
      </c>
      <c r="J9" s="5" t="s">
        <v>56</v>
      </c>
      <c r="K9" s="25" t="s">
        <v>986</v>
      </c>
      <c r="L9" s="25" t="s">
        <v>56</v>
      </c>
      <c r="M9" s="26" t="s">
        <v>56</v>
      </c>
    </row>
    <row r="10" spans="1:13" ht="13" x14ac:dyDescent="0.3">
      <c r="B10" s="20">
        <f t="shared" si="0"/>
        <v>1</v>
      </c>
      <c r="C10" s="5">
        <f>'Table 1'!B10</f>
        <v>0</v>
      </c>
      <c r="D10" s="5">
        <f>'Table 1'!C10</f>
        <v>1</v>
      </c>
      <c r="E10" s="5" t="str">
        <f>'Table 1'!D10</f>
        <v>Per/poly fluorinated substances</v>
      </c>
      <c r="F10" s="5" t="str">
        <f>'Table 1'!E10</f>
        <v>A</v>
      </c>
      <c r="G10" s="5" t="str">
        <f>'Table 1'!F10</f>
        <v>PFTrDA</v>
      </c>
      <c r="H10" s="12" t="str">
        <f>'Table 1'!G10</f>
        <v>72629-94-8</v>
      </c>
      <c r="I10" s="16" t="s">
        <v>56</v>
      </c>
      <c r="J10" s="5" t="s">
        <v>56</v>
      </c>
      <c r="K10" s="25" t="s">
        <v>986</v>
      </c>
      <c r="L10" s="25" t="s">
        <v>56</v>
      </c>
      <c r="M10" s="26" t="s">
        <v>56</v>
      </c>
    </row>
    <row r="11" spans="1:13" ht="13" x14ac:dyDescent="0.3">
      <c r="B11" s="20">
        <f t="shared" si="0"/>
        <v>1</v>
      </c>
      <c r="C11" s="5">
        <f>'Table 1'!B11</f>
        <v>0</v>
      </c>
      <c r="D11" s="5">
        <f>'Table 1'!C11</f>
        <v>1</v>
      </c>
      <c r="E11" s="5" t="str">
        <f>'Table 1'!D11</f>
        <v>Per/poly fluorinated substances</v>
      </c>
      <c r="F11" s="5" t="str">
        <f>'Table 1'!E11</f>
        <v>A</v>
      </c>
      <c r="G11" s="5" t="str">
        <f>'Table 1'!F11</f>
        <v>PFTeDA</v>
      </c>
      <c r="H11" s="12" t="str">
        <f>'Table 1'!G11</f>
        <v>376-06-7</v>
      </c>
      <c r="I11" s="16" t="s">
        <v>56</v>
      </c>
      <c r="J11" s="5" t="s">
        <v>56</v>
      </c>
      <c r="K11" s="25" t="s">
        <v>986</v>
      </c>
      <c r="L11" s="25" t="s">
        <v>56</v>
      </c>
      <c r="M11" s="26" t="s">
        <v>56</v>
      </c>
    </row>
    <row r="12" spans="1:13" ht="13" x14ac:dyDescent="0.3">
      <c r="A12" s="44" t="s">
        <v>852</v>
      </c>
      <c r="B12" s="20">
        <f t="shared" si="0"/>
        <v>1</v>
      </c>
      <c r="C12" s="5">
        <f>'Table 1'!B12</f>
        <v>0</v>
      </c>
      <c r="D12" s="5">
        <f>'Table 1'!C12</f>
        <v>1</v>
      </c>
      <c r="E12" s="5" t="str">
        <f>'Table 1'!D12</f>
        <v>Per/poly fluorinated substances</v>
      </c>
      <c r="F12" s="5" t="str">
        <f>'Table 1'!E12</f>
        <v>A</v>
      </c>
      <c r="G12" s="5" t="str">
        <f>'Table 1'!F12</f>
        <v>PFHxS</v>
      </c>
      <c r="H12" s="12" t="str">
        <f>'Table 1'!G12</f>
        <v>355-46-4</v>
      </c>
      <c r="I12" s="16" t="s">
        <v>56</v>
      </c>
      <c r="J12" s="5" t="s">
        <v>56</v>
      </c>
      <c r="K12" s="25" t="s">
        <v>986</v>
      </c>
      <c r="L12" s="25" t="s">
        <v>984</v>
      </c>
      <c r="M12" s="26" t="s">
        <v>56</v>
      </c>
    </row>
    <row r="13" spans="1:13" ht="13" x14ac:dyDescent="0.3">
      <c r="B13" s="20">
        <f t="shared" si="0"/>
        <v>1</v>
      </c>
      <c r="C13" s="5">
        <f>'Table 1'!B13</f>
        <v>0</v>
      </c>
      <c r="D13" s="5">
        <f>'Table 1'!C13</f>
        <v>1</v>
      </c>
      <c r="E13" s="5" t="str">
        <f>'Table 1'!D13</f>
        <v>Per/poly fluorinated substances</v>
      </c>
      <c r="F13" s="5" t="str">
        <f>'Table 1'!E13</f>
        <v>A</v>
      </c>
      <c r="G13" s="5" t="str">
        <f>'Table 1'!F13</f>
        <v>FOSA,PFOSA</v>
      </c>
      <c r="H13" s="12" t="str">
        <f>'Table 1'!G13</f>
        <v>754-91-6</v>
      </c>
      <c r="I13" s="16" t="s">
        <v>56</v>
      </c>
      <c r="J13" s="5" t="s">
        <v>56</v>
      </c>
      <c r="K13" s="25" t="s">
        <v>986</v>
      </c>
      <c r="L13" s="25" t="s">
        <v>56</v>
      </c>
      <c r="M13" s="26" t="s">
        <v>56</v>
      </c>
    </row>
    <row r="14" spans="1:13" ht="13" x14ac:dyDescent="0.3">
      <c r="B14" s="20">
        <f t="shared" si="0"/>
        <v>1</v>
      </c>
      <c r="C14" s="5">
        <f>'Table 1'!B14</f>
        <v>0</v>
      </c>
      <c r="D14" s="5">
        <f>'Table 1'!C14</f>
        <v>1</v>
      </c>
      <c r="E14" s="5" t="str">
        <f>'Table 1'!D14</f>
        <v>Per/poly fluorinated substances</v>
      </c>
      <c r="F14" s="5" t="str">
        <f>'Table 1'!E14</f>
        <v>A</v>
      </c>
      <c r="G14" s="5" t="str">
        <f>'Table 1'!F14</f>
        <v>n-MeFOSA</v>
      </c>
      <c r="H14" s="12" t="str">
        <f>'Table 1'!G14</f>
        <v>31506-32-8</v>
      </c>
      <c r="I14" s="16" t="s">
        <v>56</v>
      </c>
      <c r="J14" s="5" t="s">
        <v>56</v>
      </c>
      <c r="K14" s="25" t="s">
        <v>986</v>
      </c>
      <c r="L14" s="25" t="s">
        <v>56</v>
      </c>
      <c r="M14" s="26" t="s">
        <v>56</v>
      </c>
    </row>
    <row r="15" spans="1:13" ht="13" x14ac:dyDescent="0.3">
      <c r="B15" s="20">
        <f t="shared" si="0"/>
        <v>1</v>
      </c>
      <c r="C15" s="5">
        <f>'Table 1'!B15</f>
        <v>0</v>
      </c>
      <c r="D15" s="5">
        <f>'Table 1'!C15</f>
        <v>1</v>
      </c>
      <c r="E15" s="5" t="str">
        <f>'Table 1'!D15</f>
        <v>Per/poly fluorinated substances</v>
      </c>
      <c r="F15" s="5" t="str">
        <f>'Table 1'!E15</f>
        <v>A</v>
      </c>
      <c r="G15" s="5" t="str">
        <f>'Table 1'!F15</f>
        <v>N-Et-FOSAA, Et-PFOSA-AcOH, Et-FOSAA</v>
      </c>
      <c r="H15" s="12" t="str">
        <f>'Table 1'!G15</f>
        <v>2991-50-6</v>
      </c>
      <c r="I15" s="16" t="s">
        <v>56</v>
      </c>
      <c r="J15" s="5" t="s">
        <v>56</v>
      </c>
      <c r="K15" s="25" t="s">
        <v>986</v>
      </c>
      <c r="L15" s="25" t="s">
        <v>56</v>
      </c>
      <c r="M15" s="26" t="s">
        <v>56</v>
      </c>
    </row>
    <row r="16" spans="1:13" ht="13" x14ac:dyDescent="0.3">
      <c r="B16" s="20">
        <f t="shared" si="0"/>
        <v>1</v>
      </c>
      <c r="C16" s="5">
        <f>'Table 1'!B16</f>
        <v>0</v>
      </c>
      <c r="D16" s="5">
        <f>'Table 1'!C16</f>
        <v>1</v>
      </c>
      <c r="E16" s="5" t="str">
        <f>'Table 1'!D16</f>
        <v>Per/poly fluorinated substances</v>
      </c>
      <c r="F16" s="5" t="str">
        <f>'Table 1'!E16</f>
        <v>A</v>
      </c>
      <c r="G16" s="5" t="str">
        <f>'Table 1'!F16</f>
        <v>N-EtFOSA, SULFLURAMID</v>
      </c>
      <c r="H16" s="12" t="str">
        <f>'Table 1'!G16</f>
        <v>4151-50-2</v>
      </c>
      <c r="I16" s="16" t="s">
        <v>56</v>
      </c>
      <c r="J16" s="5" t="s">
        <v>56</v>
      </c>
      <c r="K16" s="25" t="s">
        <v>986</v>
      </c>
      <c r="L16" s="25" t="s">
        <v>56</v>
      </c>
      <c r="M16" s="26" t="s">
        <v>56</v>
      </c>
    </row>
    <row r="17" spans="1:13" ht="13" x14ac:dyDescent="0.3">
      <c r="B17" s="20">
        <f t="shared" si="0"/>
        <v>1</v>
      </c>
      <c r="C17" s="5">
        <f>'Table 1'!B17</f>
        <v>0</v>
      </c>
      <c r="D17" s="5">
        <f>'Table 1'!C17</f>
        <v>1</v>
      </c>
      <c r="E17" s="5" t="str">
        <f>'Table 1'!D17</f>
        <v>Per/poly fluorinated substances</v>
      </c>
      <c r="F17" s="5" t="str">
        <f>'Table 1'!E17</f>
        <v>A</v>
      </c>
      <c r="G17" s="5" t="str">
        <f>'Table 1'!F17</f>
        <v>N-EtFOSE</v>
      </c>
      <c r="H17" s="12" t="str">
        <f>'Table 1'!G17</f>
        <v>1691-99-2</v>
      </c>
      <c r="I17" s="16" t="s">
        <v>56</v>
      </c>
      <c r="J17" s="5" t="s">
        <v>56</v>
      </c>
      <c r="K17" s="25" t="s">
        <v>986</v>
      </c>
      <c r="L17" s="25" t="s">
        <v>56</v>
      </c>
      <c r="M17" s="26" t="s">
        <v>56</v>
      </c>
    </row>
    <row r="18" spans="1:13" ht="13" x14ac:dyDescent="0.3">
      <c r="B18" s="20">
        <f t="shared" si="0"/>
        <v>1</v>
      </c>
      <c r="C18" s="5">
        <f>'Table 1'!B18</f>
        <v>0</v>
      </c>
      <c r="D18" s="5">
        <f>'Table 1'!C18</f>
        <v>1</v>
      </c>
      <c r="E18" s="5" t="str">
        <f>'Table 1'!D18</f>
        <v>Per/poly fluorinated substances</v>
      </c>
      <c r="F18" s="5" t="str">
        <f>'Table 1'!E18</f>
        <v>A</v>
      </c>
      <c r="G18" s="5" t="str">
        <f>'Table 1'!F18</f>
        <v>N-MeFOSE</v>
      </c>
      <c r="H18" s="12" t="str">
        <f>'Table 1'!G18</f>
        <v>24448-09-7</v>
      </c>
      <c r="I18" s="16" t="s">
        <v>56</v>
      </c>
      <c r="J18" s="5" t="s">
        <v>56</v>
      </c>
      <c r="K18" s="25" t="s">
        <v>986</v>
      </c>
      <c r="L18" s="25" t="s">
        <v>56</v>
      </c>
      <c r="M18" s="26" t="s">
        <v>56</v>
      </c>
    </row>
    <row r="19" spans="1:13" ht="13" x14ac:dyDescent="0.3">
      <c r="B19" s="20">
        <f t="shared" si="0"/>
        <v>1</v>
      </c>
      <c r="C19" s="5">
        <f>'Table 1'!B19</f>
        <v>0</v>
      </c>
      <c r="D19" s="5">
        <f>'Table 1'!C19</f>
        <v>1</v>
      </c>
      <c r="E19" s="5" t="str">
        <f>'Table 1'!D19</f>
        <v>Per/poly fluorinated substances</v>
      </c>
      <c r="F19" s="5" t="str">
        <f>'Table 1'!E19</f>
        <v>A</v>
      </c>
      <c r="G19" s="5" t="str">
        <f>'Table 1'!F19</f>
        <v>8:2 diPAP</v>
      </c>
      <c r="H19" s="12" t="str">
        <f>'Table 1'!G19</f>
        <v>678-41-1</v>
      </c>
      <c r="I19" s="16" t="s">
        <v>56</v>
      </c>
      <c r="J19" s="5" t="s">
        <v>56</v>
      </c>
      <c r="K19" s="25" t="s">
        <v>986</v>
      </c>
      <c r="L19" s="25" t="s">
        <v>56</v>
      </c>
      <c r="M19" s="26" t="s">
        <v>56</v>
      </c>
    </row>
    <row r="20" spans="1:13" ht="13" x14ac:dyDescent="0.3">
      <c r="B20" s="20">
        <f t="shared" si="0"/>
        <v>1</v>
      </c>
      <c r="C20" s="5">
        <f>'Table 1'!B20</f>
        <v>0</v>
      </c>
      <c r="D20" s="5">
        <f>'Table 1'!C20</f>
        <v>1</v>
      </c>
      <c r="E20" s="5" t="str">
        <f>'Table 1'!D20</f>
        <v>Per/poly fluorinated substances</v>
      </c>
      <c r="F20" s="5" t="str">
        <f>'Table 1'!E20</f>
        <v>A</v>
      </c>
      <c r="G20" s="5" t="str">
        <f>'Table 1'!F20</f>
        <v>6:2/8:2 diPAP</v>
      </c>
      <c r="H20" s="12" t="str">
        <f>'Table 1'!G20</f>
        <v>943913-15-3</v>
      </c>
      <c r="I20" s="16" t="s">
        <v>56</v>
      </c>
      <c r="J20" s="5" t="s">
        <v>56</v>
      </c>
      <c r="K20" s="25" t="s">
        <v>986</v>
      </c>
      <c r="L20" s="25" t="s">
        <v>56</v>
      </c>
      <c r="M20" s="26" t="s">
        <v>56</v>
      </c>
    </row>
    <row r="21" spans="1:13" ht="13" x14ac:dyDescent="0.3">
      <c r="B21" s="20">
        <f t="shared" si="0"/>
        <v>1</v>
      </c>
      <c r="C21" s="5">
        <f>'Table 1'!B21</f>
        <v>0</v>
      </c>
      <c r="D21" s="5">
        <f>'Table 1'!C21</f>
        <v>1</v>
      </c>
      <c r="E21" s="5" t="str">
        <f>'Table 1'!D21</f>
        <v>Per/poly fluorinated substances</v>
      </c>
      <c r="F21" s="5" t="str">
        <f>'Table 1'!E21</f>
        <v>A</v>
      </c>
      <c r="G21" s="5" t="str">
        <f>'Table 1'!F21</f>
        <v>8:2 monoPAP</v>
      </c>
      <c r="H21" s="12" t="str">
        <f>'Table 1'!G21</f>
        <v>57678-03-2</v>
      </c>
      <c r="I21" s="16" t="s">
        <v>56</v>
      </c>
      <c r="J21" s="5" t="s">
        <v>56</v>
      </c>
      <c r="K21" s="25" t="s">
        <v>986</v>
      </c>
      <c r="L21" s="25" t="s">
        <v>56</v>
      </c>
      <c r="M21" s="26" t="s">
        <v>56</v>
      </c>
    </row>
    <row r="22" spans="1:13" ht="13" x14ac:dyDescent="0.3">
      <c r="A22" s="44" t="s">
        <v>852</v>
      </c>
      <c r="B22" s="20">
        <f t="shared" si="0"/>
        <v>1</v>
      </c>
      <c r="C22" s="5">
        <f>'Table 1'!B22</f>
        <v>0</v>
      </c>
      <c r="D22" s="5">
        <f>'Table 1'!C22</f>
        <v>1</v>
      </c>
      <c r="E22" s="5" t="str">
        <f>'Table 1'!D22</f>
        <v>Per/poly fluorinated substances</v>
      </c>
      <c r="F22" s="5" t="str">
        <f>'Table 1'!E22</f>
        <v>B</v>
      </c>
      <c r="G22" s="5" t="str">
        <f>'Table 1'!F22</f>
        <v>ADONA</v>
      </c>
      <c r="H22" s="12" t="str">
        <f>'Table 1'!G22</f>
        <v>958445-44-8</v>
      </c>
      <c r="I22" s="16" t="s">
        <v>56</v>
      </c>
      <c r="J22" s="5" t="s">
        <v>56</v>
      </c>
      <c r="K22" s="25" t="s">
        <v>986</v>
      </c>
      <c r="L22" s="25" t="s">
        <v>56</v>
      </c>
      <c r="M22" s="26" t="s">
        <v>56</v>
      </c>
    </row>
    <row r="23" spans="1:13" ht="13" x14ac:dyDescent="0.3">
      <c r="A23" s="45" t="s">
        <v>853</v>
      </c>
      <c r="B23" s="20">
        <f t="shared" si="0"/>
        <v>1</v>
      </c>
      <c r="C23" s="5">
        <f>'Table 1'!B23</f>
        <v>0</v>
      </c>
      <c r="D23" s="5">
        <f>'Table 1'!C23</f>
        <v>1</v>
      </c>
      <c r="E23" s="5" t="str">
        <f>'Table 1'!D23</f>
        <v>Per/poly fluorinated substances</v>
      </c>
      <c r="F23" s="5" t="str">
        <f>'Table 1'!E23</f>
        <v>B</v>
      </c>
      <c r="G23" s="5" t="str">
        <f>'Table 1'!F23</f>
        <v>PFBA</v>
      </c>
      <c r="H23" s="12" t="str">
        <f>'Table 1'!G23</f>
        <v>375-22-4</v>
      </c>
      <c r="I23" s="16" t="s">
        <v>56</v>
      </c>
      <c r="J23" s="5" t="s">
        <v>56</v>
      </c>
      <c r="K23" s="25" t="s">
        <v>986</v>
      </c>
      <c r="L23" s="25" t="s">
        <v>984</v>
      </c>
      <c r="M23" s="26" t="s">
        <v>56</v>
      </c>
    </row>
    <row r="24" spans="1:13" ht="13" x14ac:dyDescent="0.3">
      <c r="A24" s="45" t="s">
        <v>853</v>
      </c>
      <c r="B24" s="20">
        <f t="shared" si="0"/>
        <v>1</v>
      </c>
      <c r="C24" s="5">
        <f>'Table 1'!B24</f>
        <v>0</v>
      </c>
      <c r="D24" s="5">
        <f>'Table 1'!C24</f>
        <v>1</v>
      </c>
      <c r="E24" s="5" t="str">
        <f>'Table 1'!D24</f>
        <v>Per/poly fluorinated substances</v>
      </c>
      <c r="F24" s="5" t="str">
        <f>'Table 1'!E24</f>
        <v>B</v>
      </c>
      <c r="G24" s="5" t="str">
        <f>'Table 1'!F24</f>
        <v>PFPeA</v>
      </c>
      <c r="H24" s="12" t="str">
        <f>'Table 1'!G24</f>
        <v>2706-90-3</v>
      </c>
      <c r="I24" s="16" t="s">
        <v>56</v>
      </c>
      <c r="J24" s="5" t="s">
        <v>56</v>
      </c>
      <c r="K24" s="25" t="s">
        <v>986</v>
      </c>
      <c r="L24" s="25" t="s">
        <v>984</v>
      </c>
      <c r="M24" s="26" t="s">
        <v>56</v>
      </c>
    </row>
    <row r="25" spans="1:13" ht="13" x14ac:dyDescent="0.3">
      <c r="A25" s="44" t="s">
        <v>852</v>
      </c>
      <c r="B25" s="20">
        <f t="shared" ref="B25:B77" si="1">IF(COUNTIF(I25:M25,"-")&lt;COUNTA(I25:M25),1,0)</f>
        <v>1</v>
      </c>
      <c r="C25" s="5">
        <f>'Table 1'!B25</f>
        <v>0</v>
      </c>
      <c r="D25" s="5">
        <f>'Table 1'!C25</f>
        <v>1</v>
      </c>
      <c r="E25" s="5" t="str">
        <f>'Table 1'!D25</f>
        <v>Per/poly fluorinated substances</v>
      </c>
      <c r="F25" s="5" t="str">
        <f>'Table 1'!E25</f>
        <v>B</v>
      </c>
      <c r="G25" s="5" t="str">
        <f>'Table 1'!F25</f>
        <v>PFHxA</v>
      </c>
      <c r="H25" s="12" t="str">
        <f>'Table 1'!G25</f>
        <v>307-24-4</v>
      </c>
      <c r="I25" s="16" t="s">
        <v>56</v>
      </c>
      <c r="J25" s="5" t="s">
        <v>56</v>
      </c>
      <c r="K25" s="25" t="s">
        <v>986</v>
      </c>
      <c r="L25" s="25" t="s">
        <v>984</v>
      </c>
      <c r="M25" s="26" t="s">
        <v>56</v>
      </c>
    </row>
    <row r="26" spans="1:13" ht="13" x14ac:dyDescent="0.3">
      <c r="A26" s="45" t="s">
        <v>853</v>
      </c>
      <c r="B26" s="20">
        <f t="shared" si="1"/>
        <v>1</v>
      </c>
      <c r="C26" s="5">
        <f>'Table 1'!B26</f>
        <v>0</v>
      </c>
      <c r="D26" s="5">
        <f>'Table 1'!C26</f>
        <v>1</v>
      </c>
      <c r="E26" s="5" t="str">
        <f>'Table 1'!D26</f>
        <v>Per/poly fluorinated substances</v>
      </c>
      <c r="F26" s="5" t="str">
        <f>'Table 1'!E26</f>
        <v>B</v>
      </c>
      <c r="G26" s="5" t="str">
        <f>'Table 1'!F26</f>
        <v>PFHpA</v>
      </c>
      <c r="H26" s="12" t="str">
        <f>'Table 1'!G26</f>
        <v>375-85-9</v>
      </c>
      <c r="I26" s="16" t="s">
        <v>56</v>
      </c>
      <c r="J26" s="5" t="s">
        <v>56</v>
      </c>
      <c r="K26" s="25" t="s">
        <v>986</v>
      </c>
      <c r="L26" s="25" t="s">
        <v>56</v>
      </c>
      <c r="M26" s="26" t="s">
        <v>56</v>
      </c>
    </row>
    <row r="27" spans="1:13" ht="13" x14ac:dyDescent="0.3">
      <c r="A27" s="45" t="s">
        <v>853</v>
      </c>
      <c r="B27" s="20">
        <f t="shared" si="1"/>
        <v>1</v>
      </c>
      <c r="C27" s="5">
        <f>'Table 1'!B27</f>
        <v>0</v>
      </c>
      <c r="D27" s="5">
        <f>'Table 1'!C27</f>
        <v>1</v>
      </c>
      <c r="E27" s="5" t="str">
        <f>'Table 1'!D27</f>
        <v>Per/poly fluorinated substances</v>
      </c>
      <c r="F27" s="5" t="str">
        <f>'Table 1'!E27</f>
        <v>B</v>
      </c>
      <c r="G27" s="5" t="str">
        <f>'Table 1'!F27</f>
        <v>PFBS</v>
      </c>
      <c r="H27" s="12" t="str">
        <f>'Table 1'!G27</f>
        <v>375-73-5</v>
      </c>
      <c r="I27" s="16" t="s">
        <v>56</v>
      </c>
      <c r="J27" s="5" t="s">
        <v>56</v>
      </c>
      <c r="K27" s="25" t="s">
        <v>986</v>
      </c>
      <c r="L27" s="25" t="s">
        <v>984</v>
      </c>
      <c r="M27" s="26" t="s">
        <v>56</v>
      </c>
    </row>
    <row r="28" spans="1:13" ht="13" x14ac:dyDescent="0.3">
      <c r="B28" s="20">
        <f t="shared" si="1"/>
        <v>1</v>
      </c>
      <c r="C28" s="5">
        <f>'Table 1'!B28</f>
        <v>0</v>
      </c>
      <c r="D28" s="5">
        <f>'Table 1'!C28</f>
        <v>1</v>
      </c>
      <c r="E28" s="5" t="str">
        <f>'Table 1'!D28</f>
        <v>Per/poly fluorinated substances</v>
      </c>
      <c r="F28" s="5" t="str">
        <f>'Table 1'!E28</f>
        <v>B</v>
      </c>
      <c r="G28" s="5" t="str">
        <f>'Table 1'!F28</f>
        <v>PFHpS</v>
      </c>
      <c r="H28" s="12" t="str">
        <f>'Table 1'!G28</f>
        <v>60270-55-5</v>
      </c>
      <c r="I28" s="16" t="s">
        <v>56</v>
      </c>
      <c r="J28" s="5" t="s">
        <v>56</v>
      </c>
      <c r="K28" s="25" t="s">
        <v>986</v>
      </c>
      <c r="L28" s="25" t="s">
        <v>56</v>
      </c>
      <c r="M28" s="26" t="s">
        <v>56</v>
      </c>
    </row>
    <row r="29" spans="1:13" ht="13" x14ac:dyDescent="0.3">
      <c r="A29" s="45" t="s">
        <v>853</v>
      </c>
      <c r="B29" s="20">
        <f t="shared" si="1"/>
        <v>1</v>
      </c>
      <c r="C29" s="5">
        <f>'Table 1'!B29</f>
        <v>0</v>
      </c>
      <c r="D29" s="5">
        <f>'Table 1'!C29</f>
        <v>1</v>
      </c>
      <c r="E29" s="5" t="str">
        <f>'Table 1'!D29</f>
        <v>Per/poly fluorinated substances</v>
      </c>
      <c r="F29" s="5" t="str">
        <f>'Table 1'!E29</f>
        <v>B</v>
      </c>
      <c r="G29" s="5" t="str">
        <f>'Table 1'!F29</f>
        <v>PFDS</v>
      </c>
      <c r="H29" s="12" t="str">
        <f>'Table 1'!G29</f>
        <v>335-77-3</v>
      </c>
      <c r="I29" s="16" t="s">
        <v>56</v>
      </c>
      <c r="J29" s="5" t="s">
        <v>56</v>
      </c>
      <c r="K29" s="25" t="s">
        <v>986</v>
      </c>
      <c r="L29" s="25" t="s">
        <v>56</v>
      </c>
      <c r="M29" s="26" t="s">
        <v>56</v>
      </c>
    </row>
    <row r="30" spans="1:13" ht="13" x14ac:dyDescent="0.3">
      <c r="B30" s="20">
        <f t="shared" si="1"/>
        <v>1</v>
      </c>
      <c r="C30" s="5">
        <f>'Table 1'!B30</f>
        <v>0</v>
      </c>
      <c r="D30" s="5">
        <f>'Table 1'!C30</f>
        <v>1</v>
      </c>
      <c r="E30" s="5" t="str">
        <f>'Table 1'!D30</f>
        <v>Per/poly fluorinated substances</v>
      </c>
      <c r="F30" s="5" t="str">
        <f>'Table 1'!E30</f>
        <v>B</v>
      </c>
      <c r="G30" s="5" t="str">
        <f>'Table 1'!F30</f>
        <v>N-Me-PFOSA-AcOH, Me-FOSAA</v>
      </c>
      <c r="H30" s="12" t="str">
        <f>'Table 1'!G30</f>
        <v>2355-31-9</v>
      </c>
      <c r="I30" s="16" t="s">
        <v>56</v>
      </c>
      <c r="J30" s="5" t="s">
        <v>56</v>
      </c>
      <c r="K30" s="25" t="s">
        <v>986</v>
      </c>
      <c r="L30" s="25" t="s">
        <v>56</v>
      </c>
      <c r="M30" s="26" t="s">
        <v>56</v>
      </c>
    </row>
    <row r="31" spans="1:13" ht="13" x14ac:dyDescent="0.3">
      <c r="A31" s="44" t="s">
        <v>852</v>
      </c>
      <c r="B31" s="20">
        <f t="shared" si="1"/>
        <v>1</v>
      </c>
      <c r="C31" s="5">
        <f>'Table 1'!B31</f>
        <v>0</v>
      </c>
      <c r="D31" s="5">
        <f>'Table 1'!C31</f>
        <v>1</v>
      </c>
      <c r="E31" s="5" t="str">
        <f>'Table 1'!D31</f>
        <v>Per/poly fluorinated substances</v>
      </c>
      <c r="F31" s="5" t="str">
        <f>'Table 1'!E31</f>
        <v>B</v>
      </c>
      <c r="G31" s="5" t="str">
        <f>'Table 1'!F31</f>
        <v>6:2 FTSA, H4PFOS, THPFOS</v>
      </c>
      <c r="H31" s="12" t="str">
        <f>'Table 1'!G31</f>
        <v>27619-97-2</v>
      </c>
      <c r="I31" s="16" t="s">
        <v>392</v>
      </c>
      <c r="J31" s="5" t="s">
        <v>842</v>
      </c>
      <c r="K31" s="25" t="s">
        <v>986</v>
      </c>
      <c r="L31" s="25" t="s">
        <v>984</v>
      </c>
      <c r="M31" s="26" t="s">
        <v>56</v>
      </c>
    </row>
    <row r="32" spans="1:13" ht="13" x14ac:dyDescent="0.3">
      <c r="B32" s="20">
        <f t="shared" si="1"/>
        <v>1</v>
      </c>
      <c r="C32" s="5">
        <f>'Table 1'!B32</f>
        <v>0</v>
      </c>
      <c r="D32" s="5">
        <f>'Table 1'!C32</f>
        <v>1</v>
      </c>
      <c r="E32" s="5" t="str">
        <f>'Table 1'!D32</f>
        <v>Per/poly fluorinated substances</v>
      </c>
      <c r="F32" s="5" t="str">
        <f>'Table 1'!E32</f>
        <v>B</v>
      </c>
      <c r="G32" s="5" t="str">
        <f>'Table 1'!F32</f>
        <v>8:2 FTSA</v>
      </c>
      <c r="H32" s="12" t="str">
        <f>'Table 1'!G32</f>
        <v>39108-34-4</v>
      </c>
      <c r="I32" s="16" t="s">
        <v>56</v>
      </c>
      <c r="J32" s="5" t="s">
        <v>56</v>
      </c>
      <c r="K32" s="25" t="s">
        <v>986</v>
      </c>
      <c r="L32" s="25" t="s">
        <v>56</v>
      </c>
      <c r="M32" s="26" t="s">
        <v>56</v>
      </c>
    </row>
    <row r="33" spans="1:13" ht="13" x14ac:dyDescent="0.3">
      <c r="B33" s="20">
        <f t="shared" si="1"/>
        <v>1</v>
      </c>
      <c r="C33" s="5">
        <f>'Table 1'!B33</f>
        <v>0</v>
      </c>
      <c r="D33" s="5">
        <f>'Table 1'!C33</f>
        <v>1</v>
      </c>
      <c r="E33" s="5" t="str">
        <f>'Table 1'!D33</f>
        <v>Per/poly fluorinated substances</v>
      </c>
      <c r="F33" s="5" t="str">
        <f>'Table 1'!E33</f>
        <v>B</v>
      </c>
      <c r="G33" s="5" t="str">
        <f>'Table 1'!F33</f>
        <v>PFODA</v>
      </c>
      <c r="H33" s="12" t="str">
        <f>'Table 1'!G33</f>
        <v>16517-11-6</v>
      </c>
      <c r="I33" s="16" t="s">
        <v>56</v>
      </c>
      <c r="J33" s="5" t="s">
        <v>56</v>
      </c>
      <c r="K33" s="25" t="s">
        <v>986</v>
      </c>
      <c r="L33" s="25" t="s">
        <v>56</v>
      </c>
      <c r="M33" s="26" t="s">
        <v>56</v>
      </c>
    </row>
    <row r="34" spans="1:13" ht="13" x14ac:dyDescent="0.3">
      <c r="B34" s="20">
        <f t="shared" si="1"/>
        <v>1</v>
      </c>
      <c r="C34" s="5">
        <f>'Table 1'!B34</f>
        <v>0</v>
      </c>
      <c r="D34" s="5">
        <f>'Table 1'!C34</f>
        <v>1</v>
      </c>
      <c r="E34" s="5" t="str">
        <f>'Table 1'!D34</f>
        <v>Per/poly fluorinated substances</v>
      </c>
      <c r="F34" s="5" t="str">
        <f>'Table 1'!E34</f>
        <v>B</v>
      </c>
      <c r="G34" s="5" t="str">
        <f>'Table 1'!F34</f>
        <v>PfHxDA</v>
      </c>
      <c r="H34" s="12" t="str">
        <f>'Table 1'!G34</f>
        <v>67905-19-5</v>
      </c>
      <c r="I34" s="16" t="s">
        <v>56</v>
      </c>
      <c r="J34" s="5" t="s">
        <v>56</v>
      </c>
      <c r="K34" s="25" t="s">
        <v>986</v>
      </c>
      <c r="L34" s="25" t="s">
        <v>56</v>
      </c>
      <c r="M34" s="26" t="s">
        <v>56</v>
      </c>
    </row>
    <row r="35" spans="1:13" ht="13" x14ac:dyDescent="0.3">
      <c r="B35" s="20">
        <f t="shared" si="1"/>
        <v>1</v>
      </c>
      <c r="C35" s="5">
        <f>'Table 1'!B35</f>
        <v>0</v>
      </c>
      <c r="D35" s="5">
        <f>'Table 1'!C35</f>
        <v>1</v>
      </c>
      <c r="E35" s="5" t="str">
        <f>'Table 1'!D35</f>
        <v>Per/poly fluorinated substances</v>
      </c>
      <c r="F35" s="5" t="str">
        <f>'Table 1'!E35</f>
        <v>C</v>
      </c>
      <c r="G35" s="5" t="str">
        <f>'Table 1'!F35</f>
        <v>4:2 FTSA</v>
      </c>
      <c r="H35" s="12" t="str">
        <f>'Table 1'!G35</f>
        <v>757124-72-4</v>
      </c>
      <c r="I35" s="16" t="s">
        <v>56</v>
      </c>
      <c r="J35" s="5" t="s">
        <v>56</v>
      </c>
      <c r="K35" s="25" t="s">
        <v>986</v>
      </c>
      <c r="L35" s="25" t="s">
        <v>56</v>
      </c>
      <c r="M35" s="26" t="s">
        <v>56</v>
      </c>
    </row>
    <row r="36" spans="1:13" ht="13" x14ac:dyDescent="0.3">
      <c r="B36" s="20">
        <f t="shared" si="1"/>
        <v>1</v>
      </c>
      <c r="C36" s="5">
        <f>'Table 1'!B36</f>
        <v>0</v>
      </c>
      <c r="D36" s="5">
        <f>'Table 1'!C36</f>
        <v>1</v>
      </c>
      <c r="E36" s="5" t="str">
        <f>'Table 1'!D36</f>
        <v>Per/poly fluorinated substances</v>
      </c>
      <c r="F36" s="5" t="str">
        <f>'Table 1'!E36</f>
        <v>C</v>
      </c>
      <c r="G36" s="5" t="str">
        <f>'Table 1'!F36</f>
        <v>5:3 FTCA
7:3 FTCA</v>
      </c>
      <c r="H36" s="12">
        <f>'Table 1'!G36</f>
        <v>0</v>
      </c>
      <c r="I36" s="16" t="s">
        <v>56</v>
      </c>
      <c r="J36" s="5" t="s">
        <v>56</v>
      </c>
      <c r="K36" s="25" t="s">
        <v>986</v>
      </c>
      <c r="L36" s="25" t="s">
        <v>56</v>
      </c>
      <c r="M36" s="26" t="s">
        <v>56</v>
      </c>
    </row>
    <row r="37" spans="1:13" ht="13" x14ac:dyDescent="0.3">
      <c r="B37" s="20">
        <f t="shared" si="1"/>
        <v>1</v>
      </c>
      <c r="C37" s="5">
        <f>'Table 1'!B37</f>
        <v>0</v>
      </c>
      <c r="D37" s="5">
        <f>'Table 1'!C37</f>
        <v>1</v>
      </c>
      <c r="E37" s="5" t="str">
        <f>'Table 1'!D37</f>
        <v>Per/poly fluorinated substances</v>
      </c>
      <c r="F37" s="5" t="str">
        <f>'Table 1'!E37</f>
        <v>C</v>
      </c>
      <c r="G37" s="5" t="str">
        <f>'Table 1'!F37</f>
        <v>6:2 FTUCA
8:2 FTUCA
10:2 FTUCA</v>
      </c>
      <c r="H37" s="12" t="str">
        <f>'Table 1'!G37</f>
        <v>70887-88-6</v>
      </c>
      <c r="I37" s="16" t="s">
        <v>56</v>
      </c>
      <c r="J37" s="5" t="s">
        <v>56</v>
      </c>
      <c r="K37" s="25" t="s">
        <v>986</v>
      </c>
      <c r="L37" s="25" t="s">
        <v>56</v>
      </c>
      <c r="M37" s="26" t="s">
        <v>56</v>
      </c>
    </row>
    <row r="38" spans="1:13" ht="13" x14ac:dyDescent="0.3">
      <c r="A38" s="44" t="s">
        <v>852</v>
      </c>
      <c r="B38" s="20">
        <f t="shared" si="1"/>
        <v>1</v>
      </c>
      <c r="C38" s="5">
        <f>'Table 1'!B38</f>
        <v>0</v>
      </c>
      <c r="D38" s="5">
        <f>'Table 1'!C38</f>
        <v>1</v>
      </c>
      <c r="E38" s="5" t="str">
        <f>'Table 1'!D38</f>
        <v>Per/poly fluorinated substances</v>
      </c>
      <c r="F38" s="5" t="str">
        <f>'Table 1'!E38</f>
        <v>C</v>
      </c>
      <c r="G38" s="5" t="str">
        <f>'Table 1'!F38</f>
        <v>PFECA (GenX)</v>
      </c>
      <c r="H38" s="12" t="str">
        <f>'Table 1'!G38</f>
        <v>62037-80-3</v>
      </c>
      <c r="I38" s="16" t="s">
        <v>392</v>
      </c>
      <c r="J38" s="5" t="s">
        <v>843</v>
      </c>
      <c r="K38" s="25" t="s">
        <v>986</v>
      </c>
      <c r="L38" s="25" t="s">
        <v>56</v>
      </c>
      <c r="M38" s="26" t="s">
        <v>56</v>
      </c>
    </row>
    <row r="39" spans="1:13" ht="13" x14ac:dyDescent="0.3">
      <c r="B39" s="20">
        <f t="shared" si="1"/>
        <v>1</v>
      </c>
      <c r="C39" s="5">
        <f>'Table 1'!B39</f>
        <v>0</v>
      </c>
      <c r="D39" s="5">
        <f>'Table 1'!C39</f>
        <v>1</v>
      </c>
      <c r="E39" s="5" t="str">
        <f>'Table 1'!D39</f>
        <v>Per/poly fluorinated substances</v>
      </c>
      <c r="F39" s="5" t="str">
        <f>'Table 1'!E39</f>
        <v>C</v>
      </c>
      <c r="G39" s="5" t="str">
        <f>'Table 1'!F39</f>
        <v>PFECA</v>
      </c>
      <c r="H39" s="12" t="str">
        <f>'Table 1'!G39</f>
        <v>908020-52-0</v>
      </c>
      <c r="I39" s="16" t="s">
        <v>392</v>
      </c>
      <c r="J39" s="5" t="s">
        <v>844</v>
      </c>
      <c r="K39" s="25" t="s">
        <v>986</v>
      </c>
      <c r="L39" s="25" t="s">
        <v>56</v>
      </c>
      <c r="M39" s="26" t="s">
        <v>56</v>
      </c>
    </row>
    <row r="40" spans="1:13" ht="13" x14ac:dyDescent="0.3">
      <c r="B40" s="20">
        <f t="shared" si="1"/>
        <v>1</v>
      </c>
      <c r="C40" s="5">
        <f>'Table 1'!B40</f>
        <v>0</v>
      </c>
      <c r="D40" s="5">
        <f>'Table 1'!C40</f>
        <v>1</v>
      </c>
      <c r="E40" s="5" t="str">
        <f>'Table 1'!D40</f>
        <v>Per/poly fluorinated substances</v>
      </c>
      <c r="F40" s="5" t="str">
        <f>'Table 1'!E40</f>
        <v>C</v>
      </c>
      <c r="G40" s="5" t="str">
        <f>'Table 1'!F40</f>
        <v>6:2 FTMAC</v>
      </c>
      <c r="H40" s="12" t="str">
        <f>'Table 1'!G40</f>
        <v>2144-53-8</v>
      </c>
      <c r="I40" s="16" t="s">
        <v>392</v>
      </c>
      <c r="J40" s="5" t="s">
        <v>845</v>
      </c>
      <c r="K40" s="25" t="s">
        <v>986</v>
      </c>
      <c r="L40" s="25" t="s">
        <v>56</v>
      </c>
      <c r="M40" s="26" t="s">
        <v>56</v>
      </c>
    </row>
    <row r="41" spans="1:13" ht="13" x14ac:dyDescent="0.3">
      <c r="B41" s="20">
        <f t="shared" si="1"/>
        <v>1</v>
      </c>
      <c r="C41" s="5">
        <f>'Table 1'!B41</f>
        <v>0</v>
      </c>
      <c r="D41" s="5">
        <f>'Table 1'!C41</f>
        <v>1</v>
      </c>
      <c r="E41" s="5" t="str">
        <f>'Table 1'!D41</f>
        <v>Per/poly fluorinated substances</v>
      </c>
      <c r="F41" s="5" t="str">
        <f>'Table 1'!E41</f>
        <v>C</v>
      </c>
      <c r="G41" s="5" t="str">
        <f>'Table 1'!F41</f>
        <v>6:2 FTAC
8:2 FTAC
10:2 FTAC</v>
      </c>
      <c r="H41" s="12" t="str">
        <f>'Table 1'!G41</f>
        <v>17527-29-6</v>
      </c>
      <c r="I41" s="16" t="s">
        <v>392</v>
      </c>
      <c r="J41" s="5" t="s">
        <v>846</v>
      </c>
      <c r="K41" s="25" t="s">
        <v>986</v>
      </c>
      <c r="L41" s="25" t="s">
        <v>56</v>
      </c>
      <c r="M41" s="26" t="s">
        <v>56</v>
      </c>
    </row>
    <row r="42" spans="1:13" ht="13" x14ac:dyDescent="0.3">
      <c r="B42" s="20">
        <f t="shared" si="1"/>
        <v>1</v>
      </c>
      <c r="C42" s="5">
        <f>'Table 1'!B42</f>
        <v>0</v>
      </c>
      <c r="D42" s="5">
        <f>'Table 1'!C42</f>
        <v>1</v>
      </c>
      <c r="E42" s="5" t="str">
        <f>'Table 1'!D42</f>
        <v>Per/poly fluorinated substances</v>
      </c>
      <c r="F42" s="5" t="str">
        <f>'Table 1'!E42</f>
        <v>C</v>
      </c>
      <c r="G42" s="5" t="str">
        <f>'Table 1'!F42</f>
        <v>PfHxDA</v>
      </c>
      <c r="H42" s="12" t="str">
        <f>'Table 1'!G42</f>
        <v>67905-19-5</v>
      </c>
      <c r="I42" s="16" t="s">
        <v>56</v>
      </c>
      <c r="J42" s="5" t="s">
        <v>56</v>
      </c>
      <c r="K42" s="25" t="s">
        <v>986</v>
      </c>
      <c r="L42" s="25" t="s">
        <v>56</v>
      </c>
      <c r="M42" s="26" t="s">
        <v>56</v>
      </c>
    </row>
    <row r="43" spans="1:13" ht="13" x14ac:dyDescent="0.3">
      <c r="B43" s="20">
        <f t="shared" si="1"/>
        <v>1</v>
      </c>
      <c r="C43" s="5">
        <f>'Table 1'!B43</f>
        <v>0</v>
      </c>
      <c r="D43" s="5">
        <f>'Table 1'!C43</f>
        <v>1</v>
      </c>
      <c r="E43" s="5" t="str">
        <f>'Table 1'!D43</f>
        <v>Per/poly fluorinated substances</v>
      </c>
      <c r="F43" s="5" t="str">
        <f>'Table 1'!E43</f>
        <v>C</v>
      </c>
      <c r="G43" s="5" t="str">
        <f>'Table 1'!F43</f>
        <v>C4/C4 PFPiA</v>
      </c>
      <c r="H43" s="12" t="str">
        <f>'Table 1'!G43</f>
        <v>52299-25-9</v>
      </c>
      <c r="I43" s="16" t="s">
        <v>56</v>
      </c>
      <c r="J43" s="5" t="s">
        <v>56</v>
      </c>
      <c r="K43" s="25" t="s">
        <v>986</v>
      </c>
      <c r="L43" s="25" t="s">
        <v>56</v>
      </c>
      <c r="M43" s="26" t="s">
        <v>56</v>
      </c>
    </row>
    <row r="44" spans="1:13" ht="13" x14ac:dyDescent="0.3">
      <c r="A44" s="44" t="s">
        <v>852</v>
      </c>
      <c r="B44" s="20">
        <f t="shared" si="1"/>
        <v>1</v>
      </c>
      <c r="C44" s="5">
        <f>'Table 1'!B44</f>
        <v>0</v>
      </c>
      <c r="D44" s="5">
        <f>'Table 1'!C44</f>
        <v>1</v>
      </c>
      <c r="E44" s="5" t="str">
        <f>'Table 1'!D44</f>
        <v>Per/poly fluorinated substances</v>
      </c>
      <c r="F44" s="5" t="str">
        <f>'Table 1'!E44</f>
        <v>C</v>
      </c>
      <c r="G44" s="5" t="str">
        <f>'Table 1'!F44</f>
        <v>8:2 FTOH</v>
      </c>
      <c r="H44" s="12" t="str">
        <f>'Table 1'!G44</f>
        <v>678-39-7</v>
      </c>
      <c r="I44" s="16" t="s">
        <v>56</v>
      </c>
      <c r="J44" s="5" t="s">
        <v>56</v>
      </c>
      <c r="K44" s="25" t="s">
        <v>986</v>
      </c>
      <c r="L44" s="25" t="s">
        <v>56</v>
      </c>
      <c r="M44" s="26" t="s">
        <v>56</v>
      </c>
    </row>
    <row r="45" spans="1:13" ht="13" x14ac:dyDescent="0.3">
      <c r="A45" s="44" t="s">
        <v>852</v>
      </c>
      <c r="B45" s="20">
        <f t="shared" si="1"/>
        <v>1</v>
      </c>
      <c r="C45" s="5">
        <f>'Table 1'!B45</f>
        <v>0</v>
      </c>
      <c r="D45" s="5">
        <f>'Table 1'!C45</f>
        <v>1</v>
      </c>
      <c r="E45" s="5" t="str">
        <f>'Table 1'!D45</f>
        <v>Per/poly fluorinated substances</v>
      </c>
      <c r="F45" s="5">
        <f>'Table 1'!E45</f>
        <v>0</v>
      </c>
      <c r="G45" s="5" t="str">
        <f>'Table 1'!F45</f>
        <v>10:2 FTOH</v>
      </c>
      <c r="H45" s="12" t="str">
        <f>'Table 1'!G45</f>
        <v>865-86-1</v>
      </c>
      <c r="I45" s="16" t="s">
        <v>56</v>
      </c>
      <c r="J45" s="5" t="s">
        <v>56</v>
      </c>
      <c r="K45" s="25" t="s">
        <v>986</v>
      </c>
      <c r="L45" s="25" t="s">
        <v>56</v>
      </c>
      <c r="M45" s="26" t="s">
        <v>56</v>
      </c>
    </row>
    <row r="46" spans="1:13" ht="13" x14ac:dyDescent="0.3">
      <c r="B46" s="20">
        <f t="shared" si="1"/>
        <v>1</v>
      </c>
      <c r="C46" s="5">
        <f>'Table 1'!B46</f>
        <v>0</v>
      </c>
      <c r="D46" s="5">
        <f>'Table 1'!C46</f>
        <v>1</v>
      </c>
      <c r="E46" s="5" t="str">
        <f>'Table 1'!D46</f>
        <v>Per/poly fluorinated substances</v>
      </c>
      <c r="F46" s="5" t="str">
        <f>'Table 1'!E46</f>
        <v>C</v>
      </c>
      <c r="G46" s="5" t="str">
        <f>'Table 1'!F46</f>
        <v>C6/C6 PFPiA</v>
      </c>
      <c r="H46" s="12" t="str">
        <f>'Table 1'!G46</f>
        <v>40143-77-9</v>
      </c>
      <c r="I46" s="16" t="s">
        <v>56</v>
      </c>
      <c r="J46" s="5" t="s">
        <v>56</v>
      </c>
      <c r="K46" s="25" t="s">
        <v>986</v>
      </c>
      <c r="L46" s="25" t="s">
        <v>56</v>
      </c>
      <c r="M46" s="26" t="s">
        <v>56</v>
      </c>
    </row>
    <row r="47" spans="1:13" ht="13" x14ac:dyDescent="0.3">
      <c r="B47" s="20">
        <f t="shared" si="1"/>
        <v>1</v>
      </c>
      <c r="C47" s="5">
        <f>'Table 1'!B47</f>
        <v>0</v>
      </c>
      <c r="D47" s="5">
        <f>'Table 1'!C47</f>
        <v>1</v>
      </c>
      <c r="E47" s="5" t="str">
        <f>'Table 1'!D47</f>
        <v>Per/poly fluorinated substances</v>
      </c>
      <c r="F47" s="5" t="str">
        <f>'Table 1'!E47</f>
        <v>C</v>
      </c>
      <c r="G47" s="5" t="str">
        <f>'Table 1'!F47</f>
        <v>C6/C8 PFPiA</v>
      </c>
      <c r="H47" s="12" t="str">
        <f>'Table 1'!G47</f>
        <v>610800-34-5</v>
      </c>
      <c r="I47" s="16" t="s">
        <v>56</v>
      </c>
      <c r="J47" s="5" t="s">
        <v>56</v>
      </c>
      <c r="K47" s="25" t="s">
        <v>986</v>
      </c>
      <c r="L47" s="25" t="s">
        <v>56</v>
      </c>
      <c r="M47" s="26" t="s">
        <v>56</v>
      </c>
    </row>
    <row r="48" spans="1:13" ht="13" x14ac:dyDescent="0.3">
      <c r="B48" s="20">
        <f t="shared" si="1"/>
        <v>1</v>
      </c>
      <c r="C48" s="5">
        <f>'Table 1'!B48</f>
        <v>0</v>
      </c>
      <c r="D48" s="5">
        <f>'Table 1'!C48</f>
        <v>1</v>
      </c>
      <c r="E48" s="5" t="str">
        <f>'Table 1'!D48</f>
        <v>Per/poly fluorinated substances</v>
      </c>
      <c r="F48" s="5" t="str">
        <f>'Table 1'!E48</f>
        <v>C</v>
      </c>
      <c r="G48" s="5" t="str">
        <f>'Table 1'!F48</f>
        <v>C8/C8 PFPiA</v>
      </c>
      <c r="H48" s="12" t="str">
        <f>'Table 1'!G48</f>
        <v>40143-79-1</v>
      </c>
      <c r="I48" s="16" t="s">
        <v>56</v>
      </c>
      <c r="J48" s="5" t="s">
        <v>56</v>
      </c>
      <c r="K48" s="25" t="s">
        <v>986</v>
      </c>
      <c r="L48" s="25" t="s">
        <v>56</v>
      </c>
      <c r="M48" s="26" t="s">
        <v>56</v>
      </c>
    </row>
    <row r="49" spans="2:13" ht="13" x14ac:dyDescent="0.3">
      <c r="B49" s="20">
        <f t="shared" si="1"/>
        <v>1</v>
      </c>
      <c r="C49" s="5">
        <f>'Table 1'!B49</f>
        <v>0</v>
      </c>
      <c r="D49" s="5">
        <f>'Table 1'!C49</f>
        <v>1</v>
      </c>
      <c r="E49" s="5" t="str">
        <f>'Table 1'!D49</f>
        <v>Per/poly fluorinated substances</v>
      </c>
      <c r="F49" s="5" t="str">
        <f>'Table 1'!E49</f>
        <v>D</v>
      </c>
      <c r="G49" s="5" t="str">
        <f>'Table 1'!F49</f>
        <v>HFPO</v>
      </c>
      <c r="H49" s="12" t="str">
        <f>'Table 1'!G49</f>
        <v>220182-27-4</v>
      </c>
      <c r="I49" s="16" t="s">
        <v>56</v>
      </c>
      <c r="J49" s="5" t="s">
        <v>56</v>
      </c>
      <c r="K49" s="25" t="s">
        <v>986</v>
      </c>
      <c r="L49" s="25" t="s">
        <v>56</v>
      </c>
      <c r="M49" s="26" t="s">
        <v>56</v>
      </c>
    </row>
    <row r="50" spans="2:13" ht="13" x14ac:dyDescent="0.3">
      <c r="B50" s="20">
        <f t="shared" si="1"/>
        <v>1</v>
      </c>
      <c r="C50" s="5">
        <f>'Table 1'!B50</f>
        <v>0</v>
      </c>
      <c r="D50" s="5">
        <f>'Table 1'!C50</f>
        <v>1</v>
      </c>
      <c r="E50" s="5" t="str">
        <f>'Table 1'!D50</f>
        <v>Per/poly fluorinated substances</v>
      </c>
      <c r="F50" s="5" t="str">
        <f>'Table 1'!E50</f>
        <v>D</v>
      </c>
      <c r="G50" s="5" t="str">
        <f>'Table 1'!F50</f>
        <v>PFCHS</v>
      </c>
      <c r="H50" s="12" t="str">
        <f>'Table 1'!G50</f>
        <v>3107-18-4</v>
      </c>
      <c r="I50" s="16" t="s">
        <v>56</v>
      </c>
      <c r="J50" s="5" t="s">
        <v>56</v>
      </c>
      <c r="K50" s="25" t="s">
        <v>986</v>
      </c>
      <c r="L50" s="25" t="s">
        <v>56</v>
      </c>
      <c r="M50" s="26" t="s">
        <v>56</v>
      </c>
    </row>
    <row r="51" spans="2:13" ht="13" x14ac:dyDescent="0.3">
      <c r="B51" s="20">
        <f t="shared" si="1"/>
        <v>1</v>
      </c>
      <c r="C51" s="5" t="str">
        <f>'Table 1'!B51</f>
        <v>Y</v>
      </c>
      <c r="D51" s="5">
        <f>'Table 1'!C51</f>
        <v>1</v>
      </c>
      <c r="E51" s="5" t="str">
        <f>'Table 1'!D51</f>
        <v>Per/poly fluorinated substances</v>
      </c>
      <c r="F51" s="5" t="str">
        <f>'Table 1'!E51</f>
        <v>D</v>
      </c>
      <c r="G51" s="5" t="str">
        <f>'Table 1'!F51</f>
        <v>PFCHS</v>
      </c>
      <c r="H51" s="17" t="str">
        <f>'Table 1'!G51</f>
        <v>68156-01-4</v>
      </c>
      <c r="I51" s="16" t="s">
        <v>56</v>
      </c>
      <c r="J51" s="5" t="s">
        <v>56</v>
      </c>
      <c r="K51" s="25" t="s">
        <v>986</v>
      </c>
      <c r="L51" s="25" t="s">
        <v>56</v>
      </c>
      <c r="M51" s="26" t="s">
        <v>56</v>
      </c>
    </row>
    <row r="52" spans="2:13" ht="13" x14ac:dyDescent="0.3">
      <c r="B52" s="20">
        <f t="shared" si="1"/>
        <v>1</v>
      </c>
      <c r="C52" s="5" t="str">
        <f>'Table 1'!B52</f>
        <v>Y</v>
      </c>
      <c r="D52" s="5">
        <f>'Table 1'!C52</f>
        <v>1</v>
      </c>
      <c r="E52" s="5" t="str">
        <f>'Table 1'!D52</f>
        <v>Per/poly fluorinated substances</v>
      </c>
      <c r="F52" s="5" t="str">
        <f>'Table 1'!E52</f>
        <v>D</v>
      </c>
      <c r="G52" s="5" t="str">
        <f>'Table 1'!F52</f>
        <v>PFCHS</v>
      </c>
      <c r="H52" s="17" t="str">
        <f>'Table 1'!G52</f>
        <v>335-24-0</v>
      </c>
      <c r="I52" s="16" t="s">
        <v>56</v>
      </c>
      <c r="J52" s="5" t="s">
        <v>56</v>
      </c>
      <c r="K52" s="25" t="s">
        <v>986</v>
      </c>
      <c r="L52" s="25" t="s">
        <v>56</v>
      </c>
      <c r="M52" s="26" t="s">
        <v>56</v>
      </c>
    </row>
    <row r="53" spans="2:13" ht="13" x14ac:dyDescent="0.3">
      <c r="B53" s="20">
        <f t="shared" si="1"/>
        <v>1</v>
      </c>
      <c r="C53" s="5">
        <f>'Table 1'!B53</f>
        <v>0</v>
      </c>
      <c r="D53" s="5">
        <f>'Table 1'!C53</f>
        <v>1</v>
      </c>
      <c r="E53" s="5" t="str">
        <f>'Table 1'!D53</f>
        <v>Per/poly fluorinated substances</v>
      </c>
      <c r="F53" s="5" t="str">
        <f>'Table 1'!E53</f>
        <v>D</v>
      </c>
      <c r="G53" s="5" t="str">
        <f>'Table 1'!F53</f>
        <v>6:2/8:2 diPAP</v>
      </c>
      <c r="H53" s="12" t="str">
        <f>'Table 1'!G53</f>
        <v>943913-15-3</v>
      </c>
      <c r="I53" s="16" t="s">
        <v>56</v>
      </c>
      <c r="J53" s="5" t="s">
        <v>56</v>
      </c>
      <c r="K53" s="25" t="s">
        <v>986</v>
      </c>
      <c r="L53" s="25" t="s">
        <v>56</v>
      </c>
      <c r="M53" s="26" t="s">
        <v>56</v>
      </c>
    </row>
    <row r="54" spans="2:13" ht="13" x14ac:dyDescent="0.3">
      <c r="B54" s="20">
        <f t="shared" si="1"/>
        <v>1</v>
      </c>
      <c r="C54" s="5">
        <f>'Table 1'!B54</f>
        <v>0</v>
      </c>
      <c r="D54" s="5">
        <f>'Table 1'!C54</f>
        <v>1</v>
      </c>
      <c r="E54" s="5" t="str">
        <f>'Table 1'!D54</f>
        <v>Per/poly fluorinated substances</v>
      </c>
      <c r="F54" s="5" t="str">
        <f>'Table 1'!E54</f>
        <v>D</v>
      </c>
      <c r="G54" s="5" t="str">
        <f>'Table 1'!F54</f>
        <v>8:2 monoPAP</v>
      </c>
      <c r="H54" s="12" t="str">
        <f>'Table 1'!G54</f>
        <v>57678-03-2</v>
      </c>
      <c r="I54" s="16" t="s">
        <v>56</v>
      </c>
      <c r="J54" s="5" t="s">
        <v>56</v>
      </c>
      <c r="K54" s="25" t="s">
        <v>986</v>
      </c>
      <c r="L54" s="25" t="s">
        <v>56</v>
      </c>
      <c r="M54" s="26" t="s">
        <v>56</v>
      </c>
    </row>
    <row r="55" spans="2:13" ht="13" x14ac:dyDescent="0.3">
      <c r="B55" s="20">
        <f t="shared" si="1"/>
        <v>1</v>
      </c>
      <c r="C55" s="5">
        <f>'Table 1'!B55</f>
        <v>0</v>
      </c>
      <c r="D55" s="5">
        <f>'Table 1'!C55</f>
        <v>1</v>
      </c>
      <c r="E55" s="5" t="str">
        <f>'Table 1'!D55</f>
        <v>Per/poly fluorinated substances</v>
      </c>
      <c r="F55" s="5" t="str">
        <f>'Table 1'!E55</f>
        <v>D</v>
      </c>
      <c r="G55" s="5" t="str">
        <f>'Table 1'!F55</f>
        <v>PFOPA</v>
      </c>
      <c r="H55" s="12" t="str">
        <f>'Table 1'!G55</f>
        <v>252237-40-4</v>
      </c>
      <c r="I55" s="16" t="s">
        <v>56</v>
      </c>
      <c r="J55" s="5" t="s">
        <v>56</v>
      </c>
      <c r="K55" s="25" t="s">
        <v>986</v>
      </c>
      <c r="L55" s="25" t="s">
        <v>56</v>
      </c>
      <c r="M55" s="26" t="s">
        <v>56</v>
      </c>
    </row>
    <row r="56" spans="2:13" ht="13" x14ac:dyDescent="0.3">
      <c r="B56" s="20">
        <f t="shared" si="1"/>
        <v>1</v>
      </c>
      <c r="C56" s="5">
        <f>'Table 1'!B56</f>
        <v>0</v>
      </c>
      <c r="D56" s="5">
        <f>'Table 1'!C56</f>
        <v>1</v>
      </c>
      <c r="E56" s="5" t="str">
        <f>'Table 1'!D56</f>
        <v>Per/poly fluorinated substances</v>
      </c>
      <c r="F56" s="5" t="str">
        <f>'Table 1'!E56</f>
        <v>D</v>
      </c>
      <c r="G56" s="5" t="str">
        <f>'Table 1'!F56</f>
        <v>Perfluorinated Siloxane</v>
      </c>
      <c r="H56" s="12" t="str">
        <f>'Table 1'!G56</f>
        <v>83048-65-1</v>
      </c>
      <c r="I56" s="16" t="s">
        <v>56</v>
      </c>
      <c r="J56" s="5" t="s">
        <v>56</v>
      </c>
      <c r="K56" s="25" t="s">
        <v>986</v>
      </c>
      <c r="L56" s="25" t="s">
        <v>56</v>
      </c>
      <c r="M56" s="26" t="s">
        <v>56</v>
      </c>
    </row>
    <row r="57" spans="2:13" ht="13" x14ac:dyDescent="0.3">
      <c r="B57" s="20">
        <f t="shared" si="1"/>
        <v>1</v>
      </c>
      <c r="C57" s="5">
        <f>'Table 1'!B57</f>
        <v>0</v>
      </c>
      <c r="D57" s="5">
        <f>'Table 1'!C57</f>
        <v>1</v>
      </c>
      <c r="E57" s="5" t="str">
        <f>'Table 1'!D57</f>
        <v>Per/poly fluorinated substances</v>
      </c>
      <c r="F57" s="5" t="str">
        <f>'Table 1'!E57</f>
        <v>D</v>
      </c>
      <c r="G57" s="5" t="str">
        <f>'Table 1'!F57</f>
        <v>FL16.119</v>
      </c>
      <c r="H57" s="12" t="str">
        <f>'Table 1'!G57</f>
        <v>1003050-22-5</v>
      </c>
      <c r="I57" s="16" t="s">
        <v>56</v>
      </c>
      <c r="J57" s="5" t="s">
        <v>56</v>
      </c>
      <c r="K57" s="25" t="s">
        <v>986</v>
      </c>
      <c r="L57" s="25" t="s">
        <v>56</v>
      </c>
      <c r="M57" s="26" t="s">
        <v>56</v>
      </c>
    </row>
    <row r="58" spans="2:13" ht="13" x14ac:dyDescent="0.3">
      <c r="B58" s="20">
        <f t="shared" si="1"/>
        <v>1</v>
      </c>
      <c r="C58" s="5">
        <f>'Table 1'!B58</f>
        <v>0</v>
      </c>
      <c r="D58" s="5">
        <f>'Table 1'!C58</f>
        <v>1</v>
      </c>
      <c r="E58" s="5" t="str">
        <f>'Table 1'!D58</f>
        <v>Per/poly fluorinated substances</v>
      </c>
      <c r="F58" s="5" t="str">
        <f>'Table 1'!E58</f>
        <v>E</v>
      </c>
      <c r="G58" s="5" t="str">
        <f>'Table 1'!F58</f>
        <v>6:2 FTCA
8:2 FTCA
10:2 FTCA</v>
      </c>
      <c r="H58" s="12" t="str">
        <f>'Table 1'!G58</f>
        <v>34454-97-2</v>
      </c>
      <c r="I58" s="16" t="s">
        <v>56</v>
      </c>
      <c r="J58" s="5" t="s">
        <v>56</v>
      </c>
      <c r="K58" s="25" t="s">
        <v>986</v>
      </c>
      <c r="L58" s="25" t="s">
        <v>56</v>
      </c>
      <c r="M58" s="26" t="s">
        <v>56</v>
      </c>
    </row>
    <row r="59" spans="2:13" ht="13" x14ac:dyDescent="0.3">
      <c r="B59" s="20">
        <f t="shared" si="1"/>
        <v>1</v>
      </c>
      <c r="C59" s="5">
        <f>'Table 1'!B59</f>
        <v>0</v>
      </c>
      <c r="D59" s="5">
        <f>'Table 1'!C59</f>
        <v>1</v>
      </c>
      <c r="E59" s="5" t="str">
        <f>'Table 1'!D59</f>
        <v>Per/poly fluorinated substances</v>
      </c>
      <c r="F59" s="5" t="str">
        <f>'Table 1'!E59</f>
        <v>E</v>
      </c>
      <c r="G59" s="5" t="str">
        <f>'Table 1'!F59</f>
        <v>PFECA</v>
      </c>
      <c r="H59" s="12" t="str">
        <f>'Table 1'!G59</f>
        <v>329238-24-6</v>
      </c>
      <c r="I59" s="16" t="s">
        <v>56</v>
      </c>
      <c r="J59" s="5" t="s">
        <v>56</v>
      </c>
      <c r="K59" s="25" t="s">
        <v>986</v>
      </c>
      <c r="L59" s="25" t="s">
        <v>56</v>
      </c>
      <c r="M59" s="26" t="s">
        <v>56</v>
      </c>
    </row>
    <row r="60" spans="2:13" ht="13" x14ac:dyDescent="0.3">
      <c r="B60" s="20">
        <f t="shared" si="1"/>
        <v>1</v>
      </c>
      <c r="C60" s="5">
        <f>'Table 1'!B60</f>
        <v>0</v>
      </c>
      <c r="D60" s="5">
        <f>'Table 1'!C60</f>
        <v>1</v>
      </c>
      <c r="E60" s="5" t="str">
        <f>'Table 1'!D60</f>
        <v>Per/poly fluorinated substances</v>
      </c>
      <c r="F60" s="5" t="str">
        <f>'Table 1'!E60</f>
        <v>E</v>
      </c>
      <c r="G60" s="5" t="str">
        <f>'Table 1'!F60</f>
        <v>FBSA</v>
      </c>
      <c r="H60" s="12" t="str">
        <f>'Table 1'!G60</f>
        <v>30334-69-1</v>
      </c>
      <c r="I60" s="16" t="s">
        <v>56</v>
      </c>
      <c r="J60" s="5" t="s">
        <v>56</v>
      </c>
      <c r="K60" s="25" t="s">
        <v>986</v>
      </c>
      <c r="L60" s="25" t="s">
        <v>56</v>
      </c>
      <c r="M60" s="26" t="s">
        <v>56</v>
      </c>
    </row>
    <row r="61" spans="2:13" ht="13" x14ac:dyDescent="0.3">
      <c r="B61" s="20">
        <f t="shared" si="1"/>
        <v>1</v>
      </c>
      <c r="C61" s="5">
        <f>'Table 1'!B61</f>
        <v>0</v>
      </c>
      <c r="D61" s="5">
        <f>'Table 1'!C61</f>
        <v>1</v>
      </c>
      <c r="E61" s="5" t="str">
        <f>'Table 1'!D61</f>
        <v>Per/poly fluorinated substances</v>
      </c>
      <c r="F61" s="5" t="str">
        <f>'Table 1'!E61</f>
        <v>E</v>
      </c>
      <c r="G61" s="5" t="str">
        <f>'Table 1'!F61</f>
        <v>MeFBSE</v>
      </c>
      <c r="H61" s="12" t="str">
        <f>'Table 1'!G61</f>
        <v>34454-97-2</v>
      </c>
      <c r="I61" s="16" t="s">
        <v>56</v>
      </c>
      <c r="J61" s="5" t="s">
        <v>56</v>
      </c>
      <c r="K61" s="25" t="s">
        <v>986</v>
      </c>
      <c r="L61" s="25" t="s">
        <v>56</v>
      </c>
      <c r="M61" s="26" t="s">
        <v>56</v>
      </c>
    </row>
    <row r="62" spans="2:13" ht="13" x14ac:dyDescent="0.3">
      <c r="B62" s="20">
        <f t="shared" si="1"/>
        <v>1</v>
      </c>
      <c r="C62" s="5">
        <f>'Table 1'!B62</f>
        <v>0</v>
      </c>
      <c r="D62" s="5">
        <f>'Table 1'!C62</f>
        <v>1</v>
      </c>
      <c r="E62" s="5" t="str">
        <f>'Table 1'!D62</f>
        <v>Per/poly fluorinated substances</v>
      </c>
      <c r="F62" s="5" t="str">
        <f>'Table 1'!E62</f>
        <v>E</v>
      </c>
      <c r="G62" s="5" t="str">
        <f>'Table 1'!F62</f>
        <v>6:2 PAP</v>
      </c>
      <c r="H62" s="12" t="str">
        <f>'Table 1'!G62</f>
        <v>57678-01-0</v>
      </c>
      <c r="I62" s="16" t="s">
        <v>56</v>
      </c>
      <c r="J62" s="5" t="s">
        <v>56</v>
      </c>
      <c r="K62" s="25" t="s">
        <v>986</v>
      </c>
      <c r="L62" s="25" t="s">
        <v>56</v>
      </c>
      <c r="M62" s="26" t="s">
        <v>56</v>
      </c>
    </row>
    <row r="63" spans="2:13" ht="13" x14ac:dyDescent="0.3">
      <c r="B63" s="20">
        <f t="shared" si="1"/>
        <v>1</v>
      </c>
      <c r="C63" s="5">
        <f>'Table 1'!B63</f>
        <v>0</v>
      </c>
      <c r="D63" s="5">
        <f>'Table 1'!C63</f>
        <v>1</v>
      </c>
      <c r="E63" s="5" t="str">
        <f>'Table 1'!D63</f>
        <v>Per/poly fluorinated substances</v>
      </c>
      <c r="F63" s="5" t="str">
        <f>'Table 1'!E63</f>
        <v>E</v>
      </c>
      <c r="G63" s="5" t="str">
        <f>'Table 1'!F63</f>
        <v>6:2 diPAP</v>
      </c>
      <c r="H63" s="12" t="str">
        <f>'Table 1'!G63</f>
        <v>57677-95-9</v>
      </c>
      <c r="I63" s="16" t="s">
        <v>56</v>
      </c>
      <c r="J63" s="5" t="s">
        <v>56</v>
      </c>
      <c r="K63" s="25" t="s">
        <v>986</v>
      </c>
      <c r="L63" s="25" t="s">
        <v>56</v>
      </c>
      <c r="M63" s="26" t="s">
        <v>56</v>
      </c>
    </row>
    <row r="64" spans="2:13" ht="13" x14ac:dyDescent="0.3">
      <c r="B64" s="20">
        <f t="shared" si="1"/>
        <v>1</v>
      </c>
      <c r="C64" s="5">
        <f>'Table 1'!B64</f>
        <v>0</v>
      </c>
      <c r="D64" s="5">
        <f>'Table 1'!C64</f>
        <v>1</v>
      </c>
      <c r="E64" s="5" t="str">
        <f>'Table 1'!D64</f>
        <v>Per/poly fluorinated substances</v>
      </c>
      <c r="F64" s="5" t="str">
        <f>'Table 1'!E64</f>
        <v>E</v>
      </c>
      <c r="G64" s="5" t="str">
        <f>'Table 1'!F64</f>
        <v>PFHxPA</v>
      </c>
      <c r="H64" s="12" t="str">
        <f>'Table 1'!G64</f>
        <v>40143-76-8</v>
      </c>
      <c r="I64" s="16" t="s">
        <v>56</v>
      </c>
      <c r="J64" s="5" t="s">
        <v>56</v>
      </c>
      <c r="K64" s="25" t="s">
        <v>986</v>
      </c>
      <c r="L64" s="25" t="s">
        <v>56</v>
      </c>
      <c r="M64" s="26" t="s">
        <v>56</v>
      </c>
    </row>
    <row r="65" spans="1:13" ht="13" x14ac:dyDescent="0.3">
      <c r="B65" s="20">
        <f t="shared" si="1"/>
        <v>1</v>
      </c>
      <c r="C65" s="5">
        <f>'Table 1'!B65</f>
        <v>0</v>
      </c>
      <c r="D65" s="5">
        <f>'Table 1'!C65</f>
        <v>1</v>
      </c>
      <c r="E65" s="5" t="str">
        <f>'Table 1'!D65</f>
        <v>Per/poly fluorinated substances</v>
      </c>
      <c r="F65" s="5" t="str">
        <f>'Table 1'!E65</f>
        <v>E</v>
      </c>
      <c r="G65" s="5" t="str">
        <f>'Table 1'!F65</f>
        <v>PFDPA</v>
      </c>
      <c r="H65" s="12" t="str">
        <f>'Table 1'!G65</f>
        <v>52299-26-0</v>
      </c>
      <c r="I65" s="16" t="s">
        <v>56</v>
      </c>
      <c r="J65" s="5" t="s">
        <v>56</v>
      </c>
      <c r="K65" s="25" t="s">
        <v>986</v>
      </c>
      <c r="L65" s="25" t="s">
        <v>56</v>
      </c>
      <c r="M65" s="26" t="s">
        <v>56</v>
      </c>
    </row>
    <row r="66" spans="1:13" ht="13" x14ac:dyDescent="0.3">
      <c r="B66" s="20">
        <f t="shared" si="1"/>
        <v>1</v>
      </c>
      <c r="C66" s="5">
        <f>'Table 1'!B66</f>
        <v>0</v>
      </c>
      <c r="D66" s="5">
        <f>'Table 1'!C66</f>
        <v>1</v>
      </c>
      <c r="E66" s="5" t="str">
        <f>'Table 1'!D66</f>
        <v>Per/poly fluorinated substances</v>
      </c>
      <c r="F66" s="5" t="str">
        <f>'Table 1'!E66</f>
        <v>E</v>
      </c>
      <c r="G66" s="5" t="str">
        <f>'Table 1'!F66</f>
        <v>C8/C10 PFPiA</v>
      </c>
      <c r="H66" s="12" t="str">
        <f>'Table 1'!G66</f>
        <v>500776-81-8</v>
      </c>
      <c r="I66" s="16" t="s">
        <v>56</v>
      </c>
      <c r="J66" s="5" t="s">
        <v>56</v>
      </c>
      <c r="K66" s="25" t="s">
        <v>986</v>
      </c>
      <c r="L66" s="25" t="s">
        <v>56</v>
      </c>
      <c r="M66" s="26" t="s">
        <v>56</v>
      </c>
    </row>
    <row r="67" spans="1:13" ht="13" x14ac:dyDescent="0.3">
      <c r="B67" s="20">
        <f t="shared" si="1"/>
        <v>1</v>
      </c>
      <c r="C67" s="5">
        <f>'Table 1'!B67</f>
        <v>0</v>
      </c>
      <c r="D67" s="5">
        <f>'Table 1'!C67</f>
        <v>1</v>
      </c>
      <c r="E67" s="5" t="str">
        <f>'Table 1'!D67</f>
        <v>Per/poly fluorinated substances</v>
      </c>
      <c r="F67" s="5" t="str">
        <f>'Table 1'!E67</f>
        <v>E</v>
      </c>
      <c r="G67" s="5" t="str">
        <f>'Table 1'!F67</f>
        <v>Denum SH</v>
      </c>
      <c r="H67" s="12" t="str">
        <f>'Table 1'!G67</f>
        <v>120895-92-3</v>
      </c>
      <c r="I67" s="16" t="s">
        <v>56</v>
      </c>
      <c r="J67" s="5" t="s">
        <v>56</v>
      </c>
      <c r="K67" s="25" t="s">
        <v>986</v>
      </c>
      <c r="L67" s="25" t="s">
        <v>56</v>
      </c>
      <c r="M67" s="26" t="s">
        <v>56</v>
      </c>
    </row>
    <row r="68" spans="1:13" ht="13" x14ac:dyDescent="0.3">
      <c r="B68" s="20">
        <f t="shared" si="1"/>
        <v>1</v>
      </c>
      <c r="C68" s="5">
        <f>'Table 1'!B68</f>
        <v>0</v>
      </c>
      <c r="D68" s="5">
        <f>'Table 1'!C68</f>
        <v>1</v>
      </c>
      <c r="E68" s="5" t="str">
        <f>'Table 1'!D68</f>
        <v>Per/poly fluorinated substances</v>
      </c>
      <c r="F68" s="5" t="str">
        <f>'Table 1'!E68</f>
        <v>E</v>
      </c>
      <c r="G68" s="5" t="str">
        <f>'Table 1'!F68</f>
        <v>Krytox</v>
      </c>
      <c r="H68" s="12" t="str">
        <f>'Table 1'!G68</f>
        <v>60164-51-4</v>
      </c>
      <c r="I68" s="16" t="s">
        <v>56</v>
      </c>
      <c r="J68" s="5" t="s">
        <v>56</v>
      </c>
      <c r="K68" s="25" t="s">
        <v>986</v>
      </c>
      <c r="L68" s="25" t="s">
        <v>56</v>
      </c>
      <c r="M68" s="26" t="s">
        <v>56</v>
      </c>
    </row>
    <row r="69" spans="1:13" ht="13" x14ac:dyDescent="0.3">
      <c r="B69" s="20">
        <f t="shared" si="1"/>
        <v>1</v>
      </c>
      <c r="C69" s="5">
        <f>'Table 1'!B69</f>
        <v>0</v>
      </c>
      <c r="D69" s="5">
        <f>'Table 1'!C69</f>
        <v>1</v>
      </c>
      <c r="E69" s="5" t="str">
        <f>'Table 1'!D69</f>
        <v>Per/poly fluorinated substances</v>
      </c>
      <c r="F69" s="5" t="str">
        <f>'Table 1'!E69</f>
        <v>E</v>
      </c>
      <c r="G69" s="5" t="str">
        <f>'Table 1'!F69</f>
        <v>Fomblin Z-DIAC</v>
      </c>
      <c r="H69" s="12" t="str">
        <f>'Table 1'!G69</f>
        <v>97462-40-1</v>
      </c>
      <c r="I69" s="16" t="s">
        <v>56</v>
      </c>
      <c r="J69" s="5" t="s">
        <v>56</v>
      </c>
      <c r="K69" s="25" t="s">
        <v>986</v>
      </c>
      <c r="L69" s="25" t="s">
        <v>56</v>
      </c>
      <c r="M69" s="26" t="s">
        <v>56</v>
      </c>
    </row>
    <row r="70" spans="1:13" ht="13" x14ac:dyDescent="0.3">
      <c r="B70" s="20">
        <f t="shared" si="1"/>
        <v>1</v>
      </c>
      <c r="C70" s="5">
        <f>'Table 1'!B70</f>
        <v>0</v>
      </c>
      <c r="D70" s="5">
        <f>'Table 1'!C70</f>
        <v>1</v>
      </c>
      <c r="E70" s="5" t="str">
        <f>'Table 1'!D70</f>
        <v>Per/poly fluorinated substances</v>
      </c>
      <c r="F70" s="5" t="str">
        <f>'Table 1'!E70</f>
        <v>E</v>
      </c>
      <c r="G70" s="5" t="str">
        <f>'Table 1'!F70</f>
        <v>TFEE-5</v>
      </c>
      <c r="H70" s="12">
        <f>'Table 1'!G70</f>
        <v>0</v>
      </c>
      <c r="I70" s="16" t="s">
        <v>56</v>
      </c>
      <c r="J70" s="5" t="s">
        <v>56</v>
      </c>
      <c r="K70" s="25" t="s">
        <v>986</v>
      </c>
      <c r="L70" s="25" t="s">
        <v>56</v>
      </c>
      <c r="M70" s="26" t="s">
        <v>56</v>
      </c>
    </row>
    <row r="71" spans="1:13" ht="13" x14ac:dyDescent="0.3">
      <c r="B71" s="20">
        <f t="shared" si="1"/>
        <v>1</v>
      </c>
      <c r="C71" s="5">
        <f>'Table 1'!B71</f>
        <v>0</v>
      </c>
      <c r="D71" s="5">
        <f>'Table 1'!C71</f>
        <v>1</v>
      </c>
      <c r="E71" s="5" t="str">
        <f>'Table 1'!D71</f>
        <v>Per/poly fluorinated substances</v>
      </c>
      <c r="F71" s="5" t="str">
        <f>'Table 1'!E71</f>
        <v>E</v>
      </c>
      <c r="G71" s="5" t="str">
        <f>'Table 1'!F71</f>
        <v>PTFE</v>
      </c>
      <c r="H71" s="12" t="str">
        <f>'Table 1'!G71</f>
        <v>9002-84-0</v>
      </c>
      <c r="I71" s="16" t="s">
        <v>56</v>
      </c>
      <c r="J71" s="5" t="s">
        <v>56</v>
      </c>
      <c r="K71" s="25" t="s">
        <v>986</v>
      </c>
      <c r="L71" s="25" t="s">
        <v>56</v>
      </c>
      <c r="M71" s="26" t="s">
        <v>56</v>
      </c>
    </row>
    <row r="72" spans="1:13" ht="13" x14ac:dyDescent="0.3">
      <c r="B72" s="20">
        <f t="shared" si="1"/>
        <v>1</v>
      </c>
      <c r="C72" s="5">
        <f>'Table 1'!B72</f>
        <v>0</v>
      </c>
      <c r="D72" s="5">
        <f>'Table 1'!C72</f>
        <v>1</v>
      </c>
      <c r="E72" s="5" t="str">
        <f>'Table 1'!D72</f>
        <v>Per/poly fluorinated substances</v>
      </c>
      <c r="F72" s="5" t="str">
        <f>'Table 1'!E72</f>
        <v>E</v>
      </c>
      <c r="G72" s="5" t="str">
        <f>'Table 1'!F72</f>
        <v>PVDF</v>
      </c>
      <c r="H72" s="12" t="str">
        <f>'Table 1'!G72</f>
        <v>24937-79-9</v>
      </c>
      <c r="I72" s="16" t="s">
        <v>56</v>
      </c>
      <c r="J72" s="5" t="s">
        <v>56</v>
      </c>
      <c r="K72" s="25" t="s">
        <v>986</v>
      </c>
      <c r="L72" s="25" t="s">
        <v>56</v>
      </c>
      <c r="M72" s="26" t="s">
        <v>56</v>
      </c>
    </row>
    <row r="73" spans="1:13" ht="13" x14ac:dyDescent="0.3">
      <c r="B73" s="20">
        <f t="shared" si="1"/>
        <v>1</v>
      </c>
      <c r="C73" s="5">
        <f>'Table 1'!B73</f>
        <v>0</v>
      </c>
      <c r="D73" s="5">
        <f>'Table 1'!C73</f>
        <v>1</v>
      </c>
      <c r="E73" s="5" t="str">
        <f>'Table 1'!D73</f>
        <v>Per/poly fluorinated substances</v>
      </c>
      <c r="F73" s="5" t="str">
        <f>'Table 1'!E73</f>
        <v>E</v>
      </c>
      <c r="G73" s="5" t="str">
        <f>'Table 1'!F73</f>
        <v>PVF</v>
      </c>
      <c r="H73" s="12" t="str">
        <f>'Table 1'!G73</f>
        <v>24981-14-4</v>
      </c>
      <c r="I73" s="16" t="s">
        <v>56</v>
      </c>
      <c r="J73" s="5" t="s">
        <v>56</v>
      </c>
      <c r="K73" s="25" t="s">
        <v>986</v>
      </c>
      <c r="L73" s="25" t="s">
        <v>56</v>
      </c>
      <c r="M73" s="26" t="s">
        <v>56</v>
      </c>
    </row>
    <row r="74" spans="1:13" ht="13" x14ac:dyDescent="0.3">
      <c r="B74" s="20">
        <f t="shared" si="1"/>
        <v>1</v>
      </c>
      <c r="C74" s="5">
        <f>'Table 1'!B74</f>
        <v>0</v>
      </c>
      <c r="D74" s="5">
        <f>'Table 1'!C74</f>
        <v>1</v>
      </c>
      <c r="E74" s="5" t="str">
        <f>'Table 1'!D74</f>
        <v>Per/poly fluorinated substances</v>
      </c>
      <c r="F74" s="5" t="str">
        <f>'Table 1'!E74</f>
        <v>E</v>
      </c>
      <c r="G74" s="5" t="str">
        <f>'Table 1'!F74</f>
        <v>TFEE-5</v>
      </c>
      <c r="H74" s="12" t="str">
        <f>'Table 1'!G74</f>
        <v>116-14-3</v>
      </c>
      <c r="I74" s="16" t="s">
        <v>392</v>
      </c>
      <c r="J74" s="5" t="s">
        <v>847</v>
      </c>
      <c r="K74" s="25" t="s">
        <v>986</v>
      </c>
      <c r="L74" s="25" t="s">
        <v>56</v>
      </c>
      <c r="M74" s="26" t="s">
        <v>56</v>
      </c>
    </row>
    <row r="75" spans="1:13" ht="13" x14ac:dyDescent="0.3">
      <c r="B75" s="20">
        <f t="shared" si="1"/>
        <v>1</v>
      </c>
      <c r="C75" s="5">
        <f>'Table 1'!B75</f>
        <v>0</v>
      </c>
      <c r="D75" s="5">
        <f>'Table 1'!C75</f>
        <v>1</v>
      </c>
      <c r="E75" s="5" t="str">
        <f>'Table 1'!D75</f>
        <v>Per/poly fluorinated substances</v>
      </c>
      <c r="F75" s="5" t="str">
        <f>'Table 1'!E75</f>
        <v>E</v>
      </c>
      <c r="G75" s="5" t="str">
        <f>'Table 1'!F75</f>
        <v xml:space="preserve">HFP  </v>
      </c>
      <c r="H75" s="12" t="str">
        <f>'Table 1'!G75</f>
        <v>116-15-4</v>
      </c>
      <c r="I75" s="16" t="s">
        <v>392</v>
      </c>
      <c r="J75" s="5" t="s">
        <v>848</v>
      </c>
      <c r="K75" s="25" t="s">
        <v>986</v>
      </c>
      <c r="L75" s="25" t="s">
        <v>56</v>
      </c>
      <c r="M75" s="26" t="s">
        <v>56</v>
      </c>
    </row>
    <row r="76" spans="1:13" ht="13" x14ac:dyDescent="0.3">
      <c r="A76" s="44" t="s">
        <v>852</v>
      </c>
      <c r="B76" s="20">
        <f t="shared" si="1"/>
        <v>1</v>
      </c>
      <c r="C76" s="5">
        <f>'Table 1'!B76</f>
        <v>0</v>
      </c>
      <c r="D76" s="5">
        <f>'Table 1'!C76</f>
        <v>1</v>
      </c>
      <c r="E76" s="5" t="str">
        <f>'Table 1'!D76</f>
        <v>Per/poly fluorinated substances</v>
      </c>
      <c r="F76" s="5">
        <f>'Table 1'!E76</f>
        <v>0</v>
      </c>
      <c r="G76" s="5" t="str">
        <f>'Table 1'!F76</f>
        <v>F-53</v>
      </c>
      <c r="H76" s="12" t="str">
        <f>'Table 1'!G76</f>
        <v>754925-54-7</v>
      </c>
      <c r="I76" s="16" t="s">
        <v>56</v>
      </c>
      <c r="J76" s="5" t="s">
        <v>56</v>
      </c>
      <c r="K76" s="25" t="s">
        <v>986</v>
      </c>
      <c r="L76" s="25" t="s">
        <v>56</v>
      </c>
      <c r="M76" s="26" t="s">
        <v>56</v>
      </c>
    </row>
    <row r="77" spans="1:13" ht="13" x14ac:dyDescent="0.3">
      <c r="A77" s="44" t="s">
        <v>852</v>
      </c>
      <c r="B77" s="20">
        <f t="shared" si="1"/>
        <v>1</v>
      </c>
      <c r="C77" s="5">
        <f>'Table 1'!B77</f>
        <v>0</v>
      </c>
      <c r="D77" s="5">
        <f>'Table 1'!C77</f>
        <v>1</v>
      </c>
      <c r="E77" s="5" t="str">
        <f>'Table 1'!D77</f>
        <v>Per/poly fluorinated substances</v>
      </c>
      <c r="F77" s="5">
        <f>'Table 1'!E77</f>
        <v>0</v>
      </c>
      <c r="G77" s="5" t="str">
        <f>'Table 1'!F77</f>
        <v>F-53B</v>
      </c>
      <c r="H77" s="12" t="str">
        <f>'Table 1'!G77</f>
        <v>73606-19-6</v>
      </c>
      <c r="I77" s="16" t="s">
        <v>56</v>
      </c>
      <c r="J77" s="5" t="s">
        <v>56</v>
      </c>
      <c r="K77" s="25" t="s">
        <v>986</v>
      </c>
      <c r="L77" s="25" t="s">
        <v>56</v>
      </c>
      <c r="M77" s="26" t="s">
        <v>56</v>
      </c>
    </row>
  </sheetData>
  <autoFilter ref="A3:H77" xr:uid="{5628EF2D-6093-44DD-8A0C-5640A7508EF1}"/>
  <mergeCells count="2">
    <mergeCell ref="I1:J1"/>
    <mergeCell ref="I2:J2"/>
  </mergeCells>
  <hyperlinks>
    <hyperlink ref="B1" location="'Table 2'!A1" display="Back to map" xr:uid="{E6B28015-2B6E-4154-95A6-521F36AFA23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88857-F332-43AB-A4D3-CBAFC5F6E46C}">
  <dimension ref="A1:AF80"/>
  <sheetViews>
    <sheetView zoomScaleNormal="100" workbookViewId="0">
      <pane xSplit="8" ySplit="2" topLeftCell="I50" activePane="bottomRight" state="frozen"/>
      <selection pane="topRight" activeCell="I1" sqref="I1"/>
      <selection pane="bottomLeft" activeCell="A3" sqref="A3"/>
      <selection pane="bottomRight" activeCell="P3" sqref="P3:P76"/>
    </sheetView>
  </sheetViews>
  <sheetFormatPr defaultColWidth="55.7265625" defaultRowHeight="13" x14ac:dyDescent="0.3"/>
  <cols>
    <col min="1" max="1" width="5.54296875" style="47" customWidth="1"/>
    <col min="2" max="2" width="8.26953125" style="47" customWidth="1"/>
    <col min="3" max="3" width="4.7265625" style="47" hidden="1" customWidth="1"/>
    <col min="4" max="4" width="4.453125" style="47" hidden="1" customWidth="1"/>
    <col min="5" max="5" width="9.7265625" style="47" customWidth="1"/>
    <col min="6" max="6" width="6.81640625" style="47" customWidth="1"/>
    <col min="7" max="7" width="27.81640625" style="47" customWidth="1"/>
    <col min="8" max="8" width="16.81640625" style="47" customWidth="1"/>
    <col min="9" max="9" width="15.81640625" style="47" customWidth="1"/>
    <col min="10" max="10" width="16" style="47" customWidth="1"/>
    <col min="11" max="11" width="16.1796875" style="47" customWidth="1"/>
    <col min="12" max="12" width="16.453125" style="47" customWidth="1"/>
    <col min="13" max="13" width="16.54296875" style="47" customWidth="1"/>
    <col min="14" max="14" width="15.54296875" style="47" customWidth="1"/>
    <col min="15" max="15" width="15.453125" style="47" customWidth="1"/>
    <col min="16" max="16" width="15.26953125" style="47" customWidth="1"/>
    <col min="17" max="17" width="15.1796875" style="47" customWidth="1"/>
    <col min="18" max="19" width="14.26953125" style="47" customWidth="1"/>
    <col min="20" max="20" width="15.1796875" style="47" customWidth="1"/>
    <col min="21" max="21" width="13.1796875" style="47" customWidth="1"/>
    <col min="22" max="22" width="13.81640625" style="47" customWidth="1"/>
    <col min="23" max="23" width="13" style="47" customWidth="1"/>
    <col min="24" max="25" width="14.453125" style="47" customWidth="1"/>
    <col min="26" max="26" width="12.7265625" style="47" customWidth="1"/>
    <col min="27" max="27" width="15" style="47" customWidth="1"/>
    <col min="28" max="28" width="14.453125" style="47" customWidth="1"/>
    <col min="29" max="29" width="14.81640625" style="47" customWidth="1"/>
    <col min="30" max="30" width="14.26953125" style="47" customWidth="1"/>
    <col min="31" max="31" width="13.81640625" style="47" customWidth="1"/>
    <col min="32" max="32" width="16" style="47" customWidth="1"/>
    <col min="33" max="16384" width="55.7265625" style="47"/>
  </cols>
  <sheetData>
    <row r="1" spans="1:32" ht="31.5" customHeight="1" thickBot="1" x14ac:dyDescent="0.55000000000000004">
      <c r="B1" s="42" t="s">
        <v>849</v>
      </c>
      <c r="E1" s="1" t="s">
        <v>936</v>
      </c>
      <c r="I1" s="46" t="s">
        <v>854</v>
      </c>
      <c r="J1" s="46" t="s">
        <v>855</v>
      </c>
      <c r="K1" s="48" t="s">
        <v>856</v>
      </c>
      <c r="L1" s="46" t="s">
        <v>857</v>
      </c>
      <c r="M1" s="46" t="s">
        <v>858</v>
      </c>
      <c r="N1" s="48" t="s">
        <v>859</v>
      </c>
      <c r="O1" s="60" t="s">
        <v>860</v>
      </c>
      <c r="P1" s="46" t="s">
        <v>861</v>
      </c>
      <c r="Q1" s="60" t="s">
        <v>862</v>
      </c>
      <c r="R1" s="46" t="s">
        <v>863</v>
      </c>
      <c r="S1" s="48" t="s">
        <v>864</v>
      </c>
      <c r="T1" s="49" t="s">
        <v>865</v>
      </c>
      <c r="U1" s="49" t="s">
        <v>866</v>
      </c>
      <c r="V1" s="49" t="s">
        <v>867</v>
      </c>
      <c r="W1" s="61" t="s">
        <v>868</v>
      </c>
      <c r="X1" s="61" t="s">
        <v>869</v>
      </c>
      <c r="Y1" s="61" t="s">
        <v>870</v>
      </c>
      <c r="Z1" s="61" t="s">
        <v>871</v>
      </c>
      <c r="AA1" s="50" t="s">
        <v>872</v>
      </c>
      <c r="AB1" s="50" t="s">
        <v>873</v>
      </c>
      <c r="AC1" s="50" t="s">
        <v>874</v>
      </c>
      <c r="AD1" s="49" t="s">
        <v>875</v>
      </c>
      <c r="AE1" s="49" t="s">
        <v>876</v>
      </c>
      <c r="AF1" s="50" t="s">
        <v>877</v>
      </c>
    </row>
    <row r="2" spans="1:32" s="51" customFormat="1" ht="105" x14ac:dyDescent="0.3">
      <c r="B2" s="41" t="s">
        <v>34</v>
      </c>
      <c r="C2" s="3" t="s">
        <v>878</v>
      </c>
      <c r="D2" s="3" t="s">
        <v>44</v>
      </c>
      <c r="E2" s="3" t="s">
        <v>45</v>
      </c>
      <c r="F2" s="3" t="s">
        <v>46</v>
      </c>
      <c r="G2" s="3" t="s">
        <v>47</v>
      </c>
      <c r="H2" s="3" t="s">
        <v>879</v>
      </c>
      <c r="I2" s="95" t="s">
        <v>880</v>
      </c>
      <c r="J2" s="95" t="s">
        <v>881</v>
      </c>
      <c r="K2" s="95" t="s">
        <v>882</v>
      </c>
      <c r="L2" s="95" t="s">
        <v>883</v>
      </c>
      <c r="M2" s="95" t="s">
        <v>884</v>
      </c>
      <c r="N2" s="96" t="s">
        <v>885</v>
      </c>
      <c r="O2" s="95" t="s">
        <v>886</v>
      </c>
      <c r="P2" s="95" t="s">
        <v>887</v>
      </c>
      <c r="Q2" s="95" t="s">
        <v>888</v>
      </c>
      <c r="R2" s="95" t="s">
        <v>889</v>
      </c>
      <c r="S2" s="95" t="s">
        <v>890</v>
      </c>
      <c r="T2" s="97" t="s">
        <v>891</v>
      </c>
      <c r="U2" s="97" t="s">
        <v>892</v>
      </c>
      <c r="V2" s="98" t="s">
        <v>893</v>
      </c>
      <c r="W2" s="97" t="s">
        <v>894</v>
      </c>
      <c r="X2" s="97" t="s">
        <v>895</v>
      </c>
      <c r="Y2" s="97" t="s">
        <v>896</v>
      </c>
      <c r="Z2" s="97" t="s">
        <v>897</v>
      </c>
      <c r="AA2" s="99" t="s">
        <v>898</v>
      </c>
      <c r="AB2" s="99" t="s">
        <v>899</v>
      </c>
      <c r="AC2" s="99" t="s">
        <v>900</v>
      </c>
      <c r="AD2" s="100" t="s">
        <v>901</v>
      </c>
      <c r="AE2" s="100" t="s">
        <v>902</v>
      </c>
      <c r="AF2" s="101" t="s">
        <v>903</v>
      </c>
    </row>
    <row r="3" spans="1:32" s="55" customFormat="1" x14ac:dyDescent="0.3">
      <c r="A3" s="52"/>
      <c r="B3" s="54">
        <f t="shared" ref="B3:B23" si="0">IF(COUNT(I3:AF3,"")&lt;COUNTA(I3:AF3),1,0)</f>
        <v>0</v>
      </c>
      <c r="C3" s="62"/>
      <c r="D3" s="62">
        <v>1</v>
      </c>
      <c r="E3" s="62" t="s">
        <v>60</v>
      </c>
      <c r="F3" s="62" t="s">
        <v>53</v>
      </c>
      <c r="G3" s="62" t="s">
        <v>61</v>
      </c>
      <c r="H3" s="57" t="s">
        <v>62</v>
      </c>
      <c r="I3" s="102"/>
      <c r="J3" s="62"/>
      <c r="K3" s="62"/>
      <c r="L3" s="62"/>
      <c r="M3" s="62"/>
      <c r="N3" s="62"/>
      <c r="O3" s="62"/>
      <c r="P3" s="62"/>
      <c r="Q3" s="62"/>
      <c r="R3" s="62"/>
      <c r="S3" s="62"/>
      <c r="T3" s="62"/>
      <c r="U3" s="62"/>
      <c r="V3" s="62"/>
      <c r="W3" s="62"/>
      <c r="X3" s="62"/>
      <c r="Y3" s="62"/>
      <c r="Z3" s="62"/>
      <c r="AA3" s="62"/>
      <c r="AB3" s="62"/>
      <c r="AC3" s="62"/>
      <c r="AD3" s="62"/>
      <c r="AE3" s="62"/>
      <c r="AF3" s="103"/>
    </row>
    <row r="4" spans="1:32" s="55" customFormat="1" x14ac:dyDescent="0.3">
      <c r="A4" s="52"/>
      <c r="B4" s="54">
        <f t="shared" si="0"/>
        <v>1</v>
      </c>
      <c r="C4" s="62"/>
      <c r="D4" s="62">
        <v>1</v>
      </c>
      <c r="E4" s="62" t="s">
        <v>60</v>
      </c>
      <c r="F4" s="62" t="s">
        <v>53</v>
      </c>
      <c r="G4" s="62" t="s">
        <v>66</v>
      </c>
      <c r="H4" s="57" t="s">
        <v>67</v>
      </c>
      <c r="I4" s="102"/>
      <c r="J4" s="62"/>
      <c r="K4" s="62"/>
      <c r="L4" s="62" t="s">
        <v>904</v>
      </c>
      <c r="M4" s="62"/>
      <c r="N4" s="62"/>
      <c r="O4" s="62"/>
      <c r="P4" s="62"/>
      <c r="Q4" s="62"/>
      <c r="R4" s="62"/>
      <c r="S4" s="62"/>
      <c r="T4" s="62"/>
      <c r="U4" s="62"/>
      <c r="V4" s="62"/>
      <c r="W4" s="62"/>
      <c r="X4" s="62"/>
      <c r="Y4" s="62"/>
      <c r="Z4" s="62"/>
      <c r="AA4" s="62"/>
      <c r="AB4" s="62"/>
      <c r="AC4" s="62"/>
      <c r="AD4" s="62"/>
      <c r="AE4" s="62"/>
      <c r="AF4" s="103"/>
    </row>
    <row r="5" spans="1:32" s="55" customFormat="1" x14ac:dyDescent="0.3">
      <c r="A5" s="52"/>
      <c r="B5" s="54">
        <f t="shared" si="0"/>
        <v>0</v>
      </c>
      <c r="C5" s="62"/>
      <c r="D5" s="62">
        <v>1</v>
      </c>
      <c r="E5" s="62" t="s">
        <v>60</v>
      </c>
      <c r="F5" s="62" t="s">
        <v>53</v>
      </c>
      <c r="G5" s="62" t="s">
        <v>71</v>
      </c>
      <c r="H5" s="57" t="s">
        <v>72</v>
      </c>
      <c r="I5" s="102"/>
      <c r="J5" s="62"/>
      <c r="K5" s="62"/>
      <c r="L5" s="62"/>
      <c r="M5" s="62"/>
      <c r="N5" s="62"/>
      <c r="O5" s="62"/>
      <c r="P5" s="62"/>
      <c r="Q5" s="62"/>
      <c r="R5" s="62"/>
      <c r="S5" s="62"/>
      <c r="T5" s="62"/>
      <c r="U5" s="62"/>
      <c r="V5" s="62"/>
      <c r="W5" s="62"/>
      <c r="X5" s="62"/>
      <c r="Y5" s="62"/>
      <c r="Z5" s="62"/>
      <c r="AA5" s="62"/>
      <c r="AB5" s="62"/>
      <c r="AC5" s="62"/>
      <c r="AD5" s="62"/>
      <c r="AE5" s="62"/>
      <c r="AF5" s="103"/>
    </row>
    <row r="6" spans="1:32" s="55" customFormat="1" x14ac:dyDescent="0.3">
      <c r="A6" s="52"/>
      <c r="B6" s="54">
        <f t="shared" si="0"/>
        <v>0</v>
      </c>
      <c r="C6" s="62"/>
      <c r="D6" s="62">
        <v>1</v>
      </c>
      <c r="E6" s="62" t="s">
        <v>60</v>
      </c>
      <c r="F6" s="62" t="s">
        <v>53</v>
      </c>
      <c r="G6" s="62" t="s">
        <v>76</v>
      </c>
      <c r="H6" s="57" t="s">
        <v>77</v>
      </c>
      <c r="I6" s="102"/>
      <c r="J6" s="62"/>
      <c r="K6" s="62"/>
      <c r="L6" s="62"/>
      <c r="M6" s="62"/>
      <c r="N6" s="62"/>
      <c r="O6" s="62"/>
      <c r="P6" s="62"/>
      <c r="Q6" s="62"/>
      <c r="R6" s="62"/>
      <c r="S6" s="62"/>
      <c r="T6" s="62"/>
      <c r="U6" s="62"/>
      <c r="V6" s="62"/>
      <c r="W6" s="62"/>
      <c r="X6" s="62"/>
      <c r="Y6" s="62"/>
      <c r="Z6" s="62"/>
      <c r="AA6" s="62"/>
      <c r="AB6" s="62"/>
      <c r="AC6" s="62"/>
      <c r="AD6" s="62"/>
      <c r="AE6" s="62"/>
      <c r="AF6" s="103"/>
    </row>
    <row r="7" spans="1:32" s="55" customFormat="1" x14ac:dyDescent="0.3">
      <c r="A7" s="52"/>
      <c r="B7" s="54">
        <f t="shared" si="0"/>
        <v>0</v>
      </c>
      <c r="C7" s="62"/>
      <c r="D7" s="62">
        <v>1</v>
      </c>
      <c r="E7" s="62" t="s">
        <v>60</v>
      </c>
      <c r="F7" s="62" t="s">
        <v>53</v>
      </c>
      <c r="G7" s="62" t="s">
        <v>81</v>
      </c>
      <c r="H7" s="57" t="s">
        <v>82</v>
      </c>
      <c r="I7" s="102"/>
      <c r="J7" s="62"/>
      <c r="K7" s="62"/>
      <c r="L7" s="62"/>
      <c r="M7" s="62"/>
      <c r="N7" s="62"/>
      <c r="O7" s="62"/>
      <c r="P7" s="62"/>
      <c r="Q7" s="62"/>
      <c r="R7" s="62"/>
      <c r="S7" s="62"/>
      <c r="T7" s="62"/>
      <c r="U7" s="62"/>
      <c r="V7" s="62"/>
      <c r="W7" s="62"/>
      <c r="X7" s="62"/>
      <c r="Y7" s="62"/>
      <c r="Z7" s="62"/>
      <c r="AA7" s="62"/>
      <c r="AB7" s="62"/>
      <c r="AC7" s="62"/>
      <c r="AD7" s="62"/>
      <c r="AE7" s="62"/>
      <c r="AF7" s="103"/>
    </row>
    <row r="8" spans="1:32" s="55" customFormat="1" x14ac:dyDescent="0.3">
      <c r="A8" s="52"/>
      <c r="B8" s="54">
        <f t="shared" si="0"/>
        <v>0</v>
      </c>
      <c r="C8" s="62"/>
      <c r="D8" s="62">
        <v>1</v>
      </c>
      <c r="E8" s="62" t="s">
        <v>60</v>
      </c>
      <c r="F8" s="62" t="s">
        <v>53</v>
      </c>
      <c r="G8" s="62" t="s">
        <v>86</v>
      </c>
      <c r="H8" s="57" t="s">
        <v>87</v>
      </c>
      <c r="I8" s="102"/>
      <c r="J8" s="62"/>
      <c r="K8" s="62"/>
      <c r="L8" s="62"/>
      <c r="M8" s="62"/>
      <c r="N8" s="62"/>
      <c r="O8" s="62"/>
      <c r="P8" s="62"/>
      <c r="Q8" s="62"/>
      <c r="R8" s="62"/>
      <c r="S8" s="62"/>
      <c r="T8" s="62"/>
      <c r="U8" s="62"/>
      <c r="V8" s="62"/>
      <c r="W8" s="62"/>
      <c r="X8" s="62"/>
      <c r="Y8" s="62"/>
      <c r="Z8" s="62"/>
      <c r="AA8" s="62"/>
      <c r="AB8" s="62"/>
      <c r="AC8" s="62"/>
      <c r="AD8" s="62"/>
      <c r="AE8" s="62"/>
      <c r="AF8" s="103"/>
    </row>
    <row r="9" spans="1:32" s="55" customFormat="1" x14ac:dyDescent="0.3">
      <c r="A9" s="52"/>
      <c r="B9" s="54">
        <f t="shared" si="0"/>
        <v>0</v>
      </c>
      <c r="C9" s="62"/>
      <c r="D9" s="62">
        <v>1</v>
      </c>
      <c r="E9" s="62" t="s">
        <v>60</v>
      </c>
      <c r="F9" s="62" t="s">
        <v>53</v>
      </c>
      <c r="G9" s="62" t="s">
        <v>91</v>
      </c>
      <c r="H9" s="57" t="s">
        <v>92</v>
      </c>
      <c r="I9" s="102"/>
      <c r="J9" s="62"/>
      <c r="K9" s="62"/>
      <c r="L9" s="62"/>
      <c r="M9" s="62"/>
      <c r="N9" s="62"/>
      <c r="O9" s="62"/>
      <c r="P9" s="62"/>
      <c r="Q9" s="62"/>
      <c r="R9" s="62"/>
      <c r="S9" s="62"/>
      <c r="T9" s="62"/>
      <c r="U9" s="62"/>
      <c r="V9" s="62"/>
      <c r="W9" s="62"/>
      <c r="X9" s="62"/>
      <c r="Y9" s="62"/>
      <c r="Z9" s="62"/>
      <c r="AA9" s="62"/>
      <c r="AB9" s="62"/>
      <c r="AC9" s="62"/>
      <c r="AD9" s="62"/>
      <c r="AE9" s="62"/>
      <c r="AF9" s="103"/>
    </row>
    <row r="10" spans="1:32" s="55" customFormat="1" x14ac:dyDescent="0.3">
      <c r="A10" s="52"/>
      <c r="B10" s="54">
        <f t="shared" si="0"/>
        <v>0</v>
      </c>
      <c r="C10" s="62"/>
      <c r="D10" s="62">
        <v>1</v>
      </c>
      <c r="E10" s="62" t="s">
        <v>60</v>
      </c>
      <c r="F10" s="62" t="s">
        <v>53</v>
      </c>
      <c r="G10" s="62" t="s">
        <v>95</v>
      </c>
      <c r="H10" s="57" t="s">
        <v>96</v>
      </c>
      <c r="I10" s="102"/>
      <c r="J10" s="62"/>
      <c r="K10" s="62"/>
      <c r="L10" s="62"/>
      <c r="M10" s="62"/>
      <c r="N10" s="62"/>
      <c r="O10" s="62"/>
      <c r="P10" s="62"/>
      <c r="Q10" s="62"/>
      <c r="R10" s="62"/>
      <c r="S10" s="62"/>
      <c r="T10" s="62"/>
      <c r="U10" s="62"/>
      <c r="V10" s="62"/>
      <c r="W10" s="62"/>
      <c r="X10" s="62"/>
      <c r="Y10" s="62"/>
      <c r="Z10" s="62"/>
      <c r="AA10" s="62"/>
      <c r="AB10" s="62"/>
      <c r="AC10" s="62"/>
      <c r="AD10" s="62"/>
      <c r="AE10" s="62"/>
      <c r="AF10" s="103"/>
    </row>
    <row r="11" spans="1:32" s="55" customFormat="1" x14ac:dyDescent="0.3">
      <c r="A11" s="53" t="s">
        <v>852</v>
      </c>
      <c r="B11" s="54">
        <f t="shared" si="0"/>
        <v>0</v>
      </c>
      <c r="C11" s="62"/>
      <c r="D11" s="62">
        <v>1</v>
      </c>
      <c r="E11" s="62" t="s">
        <v>60</v>
      </c>
      <c r="F11" s="62" t="s">
        <v>53</v>
      </c>
      <c r="G11" s="62" t="s">
        <v>100</v>
      </c>
      <c r="H11" s="57" t="s">
        <v>101</v>
      </c>
      <c r="I11" s="102"/>
      <c r="J11" s="62"/>
      <c r="K11" s="62"/>
      <c r="L11" s="62"/>
      <c r="M11" s="62"/>
      <c r="N11" s="62"/>
      <c r="O11" s="62"/>
      <c r="P11" s="62"/>
      <c r="Q11" s="62"/>
      <c r="R11" s="62"/>
      <c r="S11" s="62"/>
      <c r="T11" s="62"/>
      <c r="U11" s="62"/>
      <c r="V11" s="62"/>
      <c r="W11" s="62"/>
      <c r="X11" s="62"/>
      <c r="Y11" s="62"/>
      <c r="Z11" s="62"/>
      <c r="AA11" s="62"/>
      <c r="AB11" s="62"/>
      <c r="AC11" s="62"/>
      <c r="AD11" s="62"/>
      <c r="AE11" s="62"/>
      <c r="AF11" s="103"/>
    </row>
    <row r="12" spans="1:32" s="55" customFormat="1" x14ac:dyDescent="0.3">
      <c r="A12" s="52"/>
      <c r="B12" s="54">
        <f t="shared" si="0"/>
        <v>0</v>
      </c>
      <c r="C12" s="62"/>
      <c r="D12" s="62">
        <v>1</v>
      </c>
      <c r="E12" s="62" t="s">
        <v>60</v>
      </c>
      <c r="F12" s="62" t="s">
        <v>53</v>
      </c>
      <c r="G12" s="62" t="s">
        <v>105</v>
      </c>
      <c r="H12" s="57" t="s">
        <v>106</v>
      </c>
      <c r="I12" s="102"/>
      <c r="J12" s="62"/>
      <c r="K12" s="62"/>
      <c r="L12" s="62"/>
      <c r="M12" s="62"/>
      <c r="N12" s="62"/>
      <c r="O12" s="62"/>
      <c r="P12" s="62"/>
      <c r="Q12" s="62"/>
      <c r="R12" s="62"/>
      <c r="S12" s="62"/>
      <c r="T12" s="62"/>
      <c r="U12" s="62"/>
      <c r="V12" s="62"/>
      <c r="W12" s="62"/>
      <c r="X12" s="62"/>
      <c r="Y12" s="62"/>
      <c r="Z12" s="62"/>
      <c r="AA12" s="62"/>
      <c r="AB12" s="62"/>
      <c r="AC12" s="62"/>
      <c r="AD12" s="62"/>
      <c r="AE12" s="62"/>
      <c r="AF12" s="103"/>
    </row>
    <row r="13" spans="1:32" s="55" customFormat="1" x14ac:dyDescent="0.3">
      <c r="A13" s="52"/>
      <c r="B13" s="54">
        <f t="shared" si="0"/>
        <v>0</v>
      </c>
      <c r="C13" s="62"/>
      <c r="D13" s="62">
        <v>1</v>
      </c>
      <c r="E13" s="62" t="s">
        <v>60</v>
      </c>
      <c r="F13" s="62" t="s">
        <v>53</v>
      </c>
      <c r="G13" s="62" t="s">
        <v>110</v>
      </c>
      <c r="H13" s="57" t="s">
        <v>111</v>
      </c>
      <c r="I13" s="102"/>
      <c r="J13" s="62"/>
      <c r="K13" s="62"/>
      <c r="L13" s="62"/>
      <c r="M13" s="62"/>
      <c r="N13" s="62"/>
      <c r="O13" s="62"/>
      <c r="P13" s="62"/>
      <c r="Q13" s="62"/>
      <c r="R13" s="62"/>
      <c r="S13" s="62"/>
      <c r="T13" s="62"/>
      <c r="U13" s="62"/>
      <c r="V13" s="62"/>
      <c r="W13" s="62"/>
      <c r="X13" s="62"/>
      <c r="Y13" s="62"/>
      <c r="Z13" s="62"/>
      <c r="AA13" s="62"/>
      <c r="AB13" s="62"/>
      <c r="AC13" s="62"/>
      <c r="AD13" s="62"/>
      <c r="AE13" s="62"/>
      <c r="AF13" s="103"/>
    </row>
    <row r="14" spans="1:32" s="55" customFormat="1" x14ac:dyDescent="0.3">
      <c r="A14" s="52"/>
      <c r="B14" s="54">
        <f t="shared" si="0"/>
        <v>0</v>
      </c>
      <c r="C14" s="62"/>
      <c r="D14" s="62">
        <v>1</v>
      </c>
      <c r="E14" s="62" t="s">
        <v>60</v>
      </c>
      <c r="F14" s="62" t="s">
        <v>53</v>
      </c>
      <c r="G14" s="62" t="s">
        <v>115</v>
      </c>
      <c r="H14" s="57" t="s">
        <v>116</v>
      </c>
      <c r="I14" s="102"/>
      <c r="J14" s="62"/>
      <c r="K14" s="62"/>
      <c r="L14" s="62"/>
      <c r="M14" s="62"/>
      <c r="N14" s="62"/>
      <c r="O14" s="62"/>
      <c r="P14" s="62"/>
      <c r="Q14" s="62"/>
      <c r="R14" s="62"/>
      <c r="S14" s="62"/>
      <c r="T14" s="62"/>
      <c r="U14" s="62"/>
      <c r="V14" s="62"/>
      <c r="W14" s="62"/>
      <c r="X14" s="62"/>
      <c r="Y14" s="62"/>
      <c r="Z14" s="62"/>
      <c r="AA14" s="62"/>
      <c r="AB14" s="62"/>
      <c r="AC14" s="62"/>
      <c r="AD14" s="62"/>
      <c r="AE14" s="62"/>
      <c r="AF14" s="103"/>
    </row>
    <row r="15" spans="1:32" s="55" customFormat="1" x14ac:dyDescent="0.3">
      <c r="A15" s="52"/>
      <c r="B15" s="54">
        <f t="shared" si="0"/>
        <v>0</v>
      </c>
      <c r="C15" s="62"/>
      <c r="D15" s="62">
        <v>1</v>
      </c>
      <c r="E15" s="62" t="s">
        <v>60</v>
      </c>
      <c r="F15" s="62" t="s">
        <v>53</v>
      </c>
      <c r="G15" s="62" t="s">
        <v>119</v>
      </c>
      <c r="H15" s="57" t="s">
        <v>120</v>
      </c>
      <c r="I15" s="102"/>
      <c r="J15" s="62"/>
      <c r="K15" s="62"/>
      <c r="L15" s="62"/>
      <c r="M15" s="62"/>
      <c r="N15" s="62"/>
      <c r="O15" s="62"/>
      <c r="P15" s="62"/>
      <c r="Q15" s="62"/>
      <c r="R15" s="62"/>
      <c r="S15" s="62"/>
      <c r="T15" s="62"/>
      <c r="U15" s="62"/>
      <c r="V15" s="62"/>
      <c r="W15" s="62"/>
      <c r="X15" s="62"/>
      <c r="Y15" s="62"/>
      <c r="Z15" s="62"/>
      <c r="AA15" s="62"/>
      <c r="AB15" s="62"/>
      <c r="AC15" s="62"/>
      <c r="AD15" s="62"/>
      <c r="AE15" s="62"/>
      <c r="AF15" s="103"/>
    </row>
    <row r="16" spans="1:32" s="55" customFormat="1" x14ac:dyDescent="0.3">
      <c r="A16" s="52"/>
      <c r="B16" s="54">
        <f t="shared" si="0"/>
        <v>0</v>
      </c>
      <c r="C16" s="62"/>
      <c r="D16" s="62">
        <v>1</v>
      </c>
      <c r="E16" s="62" t="s">
        <v>60</v>
      </c>
      <c r="F16" s="62" t="s">
        <v>53</v>
      </c>
      <c r="G16" s="62" t="s">
        <v>124</v>
      </c>
      <c r="H16" s="57" t="s">
        <v>125</v>
      </c>
      <c r="I16" s="102"/>
      <c r="J16" s="62"/>
      <c r="K16" s="62"/>
      <c r="L16" s="62"/>
      <c r="M16" s="62"/>
      <c r="N16" s="62"/>
      <c r="O16" s="62"/>
      <c r="P16" s="62"/>
      <c r="Q16" s="62"/>
      <c r="R16" s="62"/>
      <c r="S16" s="62"/>
      <c r="T16" s="62"/>
      <c r="U16" s="62"/>
      <c r="V16" s="62"/>
      <c r="W16" s="62"/>
      <c r="X16" s="62"/>
      <c r="Y16" s="62"/>
      <c r="Z16" s="62"/>
      <c r="AA16" s="62"/>
      <c r="AB16" s="62"/>
      <c r="AC16" s="62"/>
      <c r="AD16" s="62"/>
      <c r="AE16" s="62"/>
      <c r="AF16" s="103"/>
    </row>
    <row r="17" spans="1:32" s="55" customFormat="1" x14ac:dyDescent="0.3">
      <c r="A17" s="52"/>
      <c r="B17" s="54">
        <f t="shared" si="0"/>
        <v>0</v>
      </c>
      <c r="C17" s="62"/>
      <c r="D17" s="62">
        <v>1</v>
      </c>
      <c r="E17" s="62" t="s">
        <v>60</v>
      </c>
      <c r="F17" s="62" t="s">
        <v>53</v>
      </c>
      <c r="G17" s="62" t="s">
        <v>129</v>
      </c>
      <c r="H17" s="57" t="s">
        <v>130</v>
      </c>
      <c r="I17" s="102"/>
      <c r="J17" s="62"/>
      <c r="K17" s="62"/>
      <c r="L17" s="62"/>
      <c r="M17" s="62"/>
      <c r="N17" s="62"/>
      <c r="O17" s="62"/>
      <c r="P17" s="62"/>
      <c r="Q17" s="62"/>
      <c r="R17" s="62"/>
      <c r="S17" s="62"/>
      <c r="T17" s="62"/>
      <c r="U17" s="62"/>
      <c r="V17" s="62"/>
      <c r="W17" s="62"/>
      <c r="X17" s="62"/>
      <c r="Y17" s="62"/>
      <c r="Z17" s="62"/>
      <c r="AA17" s="62"/>
      <c r="AB17" s="62"/>
      <c r="AC17" s="62"/>
      <c r="AD17" s="62"/>
      <c r="AE17" s="62"/>
      <c r="AF17" s="103"/>
    </row>
    <row r="18" spans="1:32" s="55" customFormat="1" x14ac:dyDescent="0.3">
      <c r="A18" s="52"/>
      <c r="B18" s="54">
        <f t="shared" si="0"/>
        <v>0</v>
      </c>
      <c r="C18" s="62"/>
      <c r="D18" s="62">
        <v>1</v>
      </c>
      <c r="E18" s="62" t="s">
        <v>60</v>
      </c>
      <c r="F18" s="62" t="s">
        <v>53</v>
      </c>
      <c r="G18" s="62" t="s">
        <v>134</v>
      </c>
      <c r="H18" s="57" t="s">
        <v>135</v>
      </c>
      <c r="I18" s="102"/>
      <c r="J18" s="62"/>
      <c r="K18" s="62"/>
      <c r="L18" s="62"/>
      <c r="M18" s="62"/>
      <c r="N18" s="62"/>
      <c r="O18" s="62"/>
      <c r="P18" s="62"/>
      <c r="Q18" s="62"/>
      <c r="R18" s="62"/>
      <c r="S18" s="62"/>
      <c r="T18" s="62"/>
      <c r="U18" s="62"/>
      <c r="V18" s="62"/>
      <c r="W18" s="62"/>
      <c r="X18" s="62"/>
      <c r="Y18" s="62"/>
      <c r="Z18" s="62"/>
      <c r="AA18" s="62"/>
      <c r="AB18" s="62"/>
      <c r="AC18" s="62"/>
      <c r="AD18" s="62"/>
      <c r="AE18" s="62"/>
      <c r="AF18" s="103"/>
    </row>
    <row r="19" spans="1:32" s="55" customFormat="1" x14ac:dyDescent="0.3">
      <c r="A19" s="52"/>
      <c r="B19" s="54">
        <f t="shared" si="0"/>
        <v>0</v>
      </c>
      <c r="C19" s="62"/>
      <c r="D19" s="62">
        <v>1</v>
      </c>
      <c r="E19" s="62" t="s">
        <v>60</v>
      </c>
      <c r="F19" s="62" t="s">
        <v>53</v>
      </c>
      <c r="G19" s="62" t="s">
        <v>138</v>
      </c>
      <c r="H19" s="57" t="s">
        <v>139</v>
      </c>
      <c r="I19" s="102"/>
      <c r="J19" s="62"/>
      <c r="K19" s="62"/>
      <c r="L19" s="62"/>
      <c r="M19" s="62"/>
      <c r="N19" s="62"/>
      <c r="O19" s="62"/>
      <c r="P19" s="62"/>
      <c r="Q19" s="62"/>
      <c r="R19" s="62"/>
      <c r="S19" s="62"/>
      <c r="T19" s="62"/>
      <c r="U19" s="62"/>
      <c r="V19" s="62"/>
      <c r="W19" s="62"/>
      <c r="X19" s="62"/>
      <c r="Y19" s="62"/>
      <c r="Z19" s="62"/>
      <c r="AA19" s="62"/>
      <c r="AB19" s="62"/>
      <c r="AC19" s="62"/>
      <c r="AD19" s="62"/>
      <c r="AE19" s="62"/>
      <c r="AF19" s="103"/>
    </row>
    <row r="20" spans="1:32" s="55" customFormat="1" x14ac:dyDescent="0.3">
      <c r="A20" s="52"/>
      <c r="B20" s="54">
        <f t="shared" si="0"/>
        <v>0</v>
      </c>
      <c r="C20" s="62"/>
      <c r="D20" s="62">
        <v>1</v>
      </c>
      <c r="E20" s="62" t="s">
        <v>60</v>
      </c>
      <c r="F20" s="62" t="s">
        <v>53</v>
      </c>
      <c r="G20" s="62" t="s">
        <v>140</v>
      </c>
      <c r="H20" s="57" t="s">
        <v>141</v>
      </c>
      <c r="I20" s="102"/>
      <c r="J20" s="62"/>
      <c r="K20" s="62"/>
      <c r="L20" s="62"/>
      <c r="M20" s="62"/>
      <c r="N20" s="62"/>
      <c r="O20" s="62"/>
      <c r="P20" s="62"/>
      <c r="Q20" s="62"/>
      <c r="R20" s="62"/>
      <c r="S20" s="62"/>
      <c r="T20" s="62"/>
      <c r="U20" s="62"/>
      <c r="V20" s="62"/>
      <c r="W20" s="62"/>
      <c r="X20" s="62"/>
      <c r="Y20" s="62"/>
      <c r="Z20" s="62"/>
      <c r="AA20" s="62"/>
      <c r="AB20" s="62"/>
      <c r="AC20" s="62"/>
      <c r="AD20" s="62"/>
      <c r="AE20" s="62"/>
      <c r="AF20" s="103"/>
    </row>
    <row r="21" spans="1:32" s="55" customFormat="1" x14ac:dyDescent="0.3">
      <c r="A21" s="53" t="s">
        <v>852</v>
      </c>
      <c r="B21" s="54">
        <f t="shared" si="0"/>
        <v>1</v>
      </c>
      <c r="C21" s="62"/>
      <c r="D21" s="62">
        <v>1</v>
      </c>
      <c r="E21" s="62" t="s">
        <v>60</v>
      </c>
      <c r="F21" s="62" t="s">
        <v>54</v>
      </c>
      <c r="G21" s="62" t="s">
        <v>142</v>
      </c>
      <c r="H21" s="57" t="s">
        <v>143</v>
      </c>
      <c r="I21" s="102"/>
      <c r="J21" s="62"/>
      <c r="K21" s="62"/>
      <c r="L21" s="62"/>
      <c r="M21" s="62"/>
      <c r="N21" s="62"/>
      <c r="O21" s="62"/>
      <c r="P21" s="62" t="s">
        <v>905</v>
      </c>
      <c r="Q21" s="62" t="s">
        <v>905</v>
      </c>
      <c r="R21" s="62"/>
      <c r="S21" s="62"/>
      <c r="T21" s="62"/>
      <c r="U21" s="62"/>
      <c r="V21" s="62"/>
      <c r="W21" s="62"/>
      <c r="X21" s="62"/>
      <c r="Y21" s="62"/>
      <c r="Z21" s="62"/>
      <c r="AA21" s="62"/>
      <c r="AB21" s="62"/>
      <c r="AC21" s="62"/>
      <c r="AD21" s="62"/>
      <c r="AE21" s="62"/>
      <c r="AF21" s="103"/>
    </row>
    <row r="22" spans="1:32" s="55" customFormat="1" x14ac:dyDescent="0.3">
      <c r="A22" s="56" t="s">
        <v>853</v>
      </c>
      <c r="B22" s="54">
        <f t="shared" si="0"/>
        <v>0</v>
      </c>
      <c r="C22" s="62"/>
      <c r="D22" s="62">
        <v>1</v>
      </c>
      <c r="E22" s="62" t="s">
        <v>60</v>
      </c>
      <c r="F22" s="62" t="s">
        <v>54</v>
      </c>
      <c r="G22" s="62" t="s">
        <v>144</v>
      </c>
      <c r="H22" s="57" t="s">
        <v>145</v>
      </c>
      <c r="I22" s="102"/>
      <c r="J22" s="62"/>
      <c r="K22" s="62"/>
      <c r="L22" s="62"/>
      <c r="M22" s="62"/>
      <c r="N22" s="62"/>
      <c r="O22" s="62"/>
      <c r="P22" s="62"/>
      <c r="Q22" s="62"/>
      <c r="R22" s="62"/>
      <c r="S22" s="62"/>
      <c r="T22" s="62"/>
      <c r="U22" s="62"/>
      <c r="V22" s="62"/>
      <c r="W22" s="62"/>
      <c r="X22" s="62"/>
      <c r="Y22" s="62"/>
      <c r="Z22" s="62"/>
      <c r="AA22" s="62"/>
      <c r="AB22" s="62"/>
      <c r="AC22" s="62"/>
      <c r="AD22" s="62"/>
      <c r="AE22" s="62"/>
      <c r="AF22" s="103"/>
    </row>
    <row r="23" spans="1:32" s="55" customFormat="1" x14ac:dyDescent="0.3">
      <c r="A23" s="56" t="s">
        <v>853</v>
      </c>
      <c r="B23" s="54">
        <f t="shared" si="0"/>
        <v>0</v>
      </c>
      <c r="C23" s="62"/>
      <c r="D23" s="62">
        <v>1</v>
      </c>
      <c r="E23" s="62" t="s">
        <v>60</v>
      </c>
      <c r="F23" s="62" t="s">
        <v>54</v>
      </c>
      <c r="G23" s="62" t="s">
        <v>149</v>
      </c>
      <c r="H23" s="57" t="s">
        <v>150</v>
      </c>
      <c r="I23" s="102"/>
      <c r="J23" s="62"/>
      <c r="K23" s="62"/>
      <c r="L23" s="62"/>
      <c r="M23" s="62"/>
      <c r="N23" s="62"/>
      <c r="O23" s="62"/>
      <c r="P23" s="62"/>
      <c r="Q23" s="62"/>
      <c r="R23" s="62"/>
      <c r="S23" s="62"/>
      <c r="T23" s="62"/>
      <c r="U23" s="62"/>
      <c r="V23" s="62"/>
      <c r="W23" s="62"/>
      <c r="X23" s="62"/>
      <c r="Y23" s="62"/>
      <c r="Z23" s="62"/>
      <c r="AA23" s="62"/>
      <c r="AB23" s="62"/>
      <c r="AC23" s="62"/>
      <c r="AD23" s="62"/>
      <c r="AE23" s="62"/>
      <c r="AF23" s="103"/>
    </row>
    <row r="24" spans="1:32" s="55" customFormat="1" x14ac:dyDescent="0.3">
      <c r="A24" s="53" t="s">
        <v>852</v>
      </c>
      <c r="B24" s="54">
        <f t="shared" ref="B24:B76" si="1">IF(COUNT(I24:AF24,"")&lt;COUNTA(I24:AF24),1,0)</f>
        <v>0</v>
      </c>
      <c r="C24" s="62"/>
      <c r="D24" s="62">
        <v>1</v>
      </c>
      <c r="E24" s="62" t="s">
        <v>60</v>
      </c>
      <c r="F24" s="62" t="s">
        <v>54</v>
      </c>
      <c r="G24" s="62" t="s">
        <v>154</v>
      </c>
      <c r="H24" s="57" t="s">
        <v>155</v>
      </c>
      <c r="I24" s="102"/>
      <c r="J24" s="62"/>
      <c r="K24" s="62"/>
      <c r="L24" s="62"/>
      <c r="M24" s="62"/>
      <c r="N24" s="62"/>
      <c r="O24" s="62"/>
      <c r="P24" s="62"/>
      <c r="Q24" s="62"/>
      <c r="R24" s="62"/>
      <c r="S24" s="62"/>
      <c r="T24" s="62"/>
      <c r="U24" s="62"/>
      <c r="V24" s="62"/>
      <c r="W24" s="62"/>
      <c r="X24" s="62"/>
      <c r="Y24" s="62"/>
      <c r="Z24" s="62"/>
      <c r="AA24" s="62"/>
      <c r="AB24" s="62"/>
      <c r="AC24" s="62"/>
      <c r="AD24" s="62"/>
      <c r="AE24" s="62"/>
      <c r="AF24" s="103"/>
    </row>
    <row r="25" spans="1:32" s="55" customFormat="1" x14ac:dyDescent="0.3">
      <c r="A25" s="56" t="s">
        <v>853</v>
      </c>
      <c r="B25" s="54">
        <f t="shared" si="1"/>
        <v>0</v>
      </c>
      <c r="C25" s="62"/>
      <c r="D25" s="62">
        <v>1</v>
      </c>
      <c r="E25" s="62" t="s">
        <v>60</v>
      </c>
      <c r="F25" s="62" t="s">
        <v>54</v>
      </c>
      <c r="G25" s="62" t="s">
        <v>159</v>
      </c>
      <c r="H25" s="57" t="s">
        <v>160</v>
      </c>
      <c r="I25" s="102"/>
      <c r="J25" s="62"/>
      <c r="K25" s="62"/>
      <c r="L25" s="62"/>
      <c r="M25" s="62"/>
      <c r="N25" s="62"/>
      <c r="O25" s="62"/>
      <c r="P25" s="62"/>
      <c r="Q25" s="62"/>
      <c r="R25" s="62"/>
      <c r="S25" s="62"/>
      <c r="T25" s="62"/>
      <c r="U25" s="62"/>
      <c r="V25" s="62"/>
      <c r="W25" s="62"/>
      <c r="X25" s="62"/>
      <c r="Y25" s="62"/>
      <c r="Z25" s="62"/>
      <c r="AA25" s="62"/>
      <c r="AB25" s="62"/>
      <c r="AC25" s="62"/>
      <c r="AD25" s="62"/>
      <c r="AE25" s="62"/>
      <c r="AF25" s="103"/>
    </row>
    <row r="26" spans="1:32" s="55" customFormat="1" x14ac:dyDescent="0.3">
      <c r="A26" s="56" t="s">
        <v>853</v>
      </c>
      <c r="B26" s="54">
        <f t="shared" si="1"/>
        <v>0</v>
      </c>
      <c r="C26" s="62"/>
      <c r="D26" s="62">
        <v>1</v>
      </c>
      <c r="E26" s="62" t="s">
        <v>60</v>
      </c>
      <c r="F26" s="62" t="s">
        <v>54</v>
      </c>
      <c r="G26" s="62" t="s">
        <v>164</v>
      </c>
      <c r="H26" s="57" t="s">
        <v>165</v>
      </c>
      <c r="I26" s="102"/>
      <c r="J26" s="62"/>
      <c r="K26" s="62"/>
      <c r="L26" s="62"/>
      <c r="M26" s="62"/>
      <c r="N26" s="62"/>
      <c r="O26" s="62"/>
      <c r="P26" s="62"/>
      <c r="Q26" s="62"/>
      <c r="R26" s="62"/>
      <c r="S26" s="62"/>
      <c r="T26" s="62"/>
      <c r="U26" s="62"/>
      <c r="V26" s="62"/>
      <c r="W26" s="62"/>
      <c r="X26" s="62"/>
      <c r="Y26" s="62"/>
      <c r="Z26" s="62"/>
      <c r="AA26" s="62"/>
      <c r="AB26" s="62"/>
      <c r="AC26" s="62"/>
      <c r="AD26" s="62"/>
      <c r="AE26" s="62"/>
      <c r="AF26" s="103"/>
    </row>
    <row r="27" spans="1:32" s="55" customFormat="1" x14ac:dyDescent="0.3">
      <c r="A27" s="52"/>
      <c r="B27" s="54">
        <f t="shared" si="1"/>
        <v>0</v>
      </c>
      <c r="C27" s="62"/>
      <c r="D27" s="62">
        <v>1</v>
      </c>
      <c r="E27" s="62" t="s">
        <v>60</v>
      </c>
      <c r="F27" s="62" t="s">
        <v>54</v>
      </c>
      <c r="G27" s="62" t="s">
        <v>170</v>
      </c>
      <c r="H27" s="57" t="s">
        <v>171</v>
      </c>
      <c r="I27" s="102"/>
      <c r="J27" s="62"/>
      <c r="K27" s="62"/>
      <c r="L27" s="62"/>
      <c r="M27" s="62"/>
      <c r="N27" s="62"/>
      <c r="O27" s="62"/>
      <c r="P27" s="62"/>
      <c r="Q27" s="62"/>
      <c r="R27" s="62"/>
      <c r="S27" s="62"/>
      <c r="T27" s="62"/>
      <c r="U27" s="62"/>
      <c r="V27" s="62"/>
      <c r="W27" s="62"/>
      <c r="X27" s="62"/>
      <c r="Y27" s="62"/>
      <c r="Z27" s="62"/>
      <c r="AA27" s="62"/>
      <c r="AB27" s="62"/>
      <c r="AC27" s="62"/>
      <c r="AD27" s="62"/>
      <c r="AE27" s="62"/>
      <c r="AF27" s="103"/>
    </row>
    <row r="28" spans="1:32" s="55" customFormat="1" x14ac:dyDescent="0.3">
      <c r="A28" s="56" t="s">
        <v>853</v>
      </c>
      <c r="B28" s="54">
        <f t="shared" si="1"/>
        <v>0</v>
      </c>
      <c r="C28" s="62"/>
      <c r="D28" s="62">
        <v>1</v>
      </c>
      <c r="E28" s="62" t="s">
        <v>60</v>
      </c>
      <c r="F28" s="62" t="s">
        <v>54</v>
      </c>
      <c r="G28" s="62" t="s">
        <v>175</v>
      </c>
      <c r="H28" s="57" t="s">
        <v>176</v>
      </c>
      <c r="I28" s="102"/>
      <c r="J28" s="62"/>
      <c r="K28" s="62"/>
      <c r="L28" s="62"/>
      <c r="M28" s="62"/>
      <c r="N28" s="62"/>
      <c r="O28" s="62"/>
      <c r="P28" s="62"/>
      <c r="Q28" s="62"/>
      <c r="R28" s="62"/>
      <c r="S28" s="62"/>
      <c r="T28" s="62"/>
      <c r="U28" s="62"/>
      <c r="V28" s="62"/>
      <c r="W28" s="62"/>
      <c r="X28" s="62"/>
      <c r="Y28" s="62"/>
      <c r="Z28" s="62"/>
      <c r="AA28" s="62"/>
      <c r="AB28" s="62"/>
      <c r="AC28" s="62"/>
      <c r="AD28" s="62"/>
      <c r="AE28" s="62"/>
      <c r="AF28" s="103"/>
    </row>
    <row r="29" spans="1:32" s="55" customFormat="1" x14ac:dyDescent="0.3">
      <c r="A29" s="52"/>
      <c r="B29" s="54">
        <f t="shared" si="1"/>
        <v>0</v>
      </c>
      <c r="C29" s="62"/>
      <c r="D29" s="62">
        <v>1</v>
      </c>
      <c r="E29" s="62" t="s">
        <v>60</v>
      </c>
      <c r="F29" s="62" t="s">
        <v>54</v>
      </c>
      <c r="G29" s="62" t="s">
        <v>179</v>
      </c>
      <c r="H29" s="57" t="s">
        <v>180</v>
      </c>
      <c r="I29" s="102"/>
      <c r="J29" s="62"/>
      <c r="K29" s="62"/>
      <c r="L29" s="62"/>
      <c r="M29" s="62"/>
      <c r="N29" s="62"/>
      <c r="O29" s="62"/>
      <c r="P29" s="62"/>
      <c r="Q29" s="62"/>
      <c r="R29" s="62"/>
      <c r="S29" s="62"/>
      <c r="T29" s="62"/>
      <c r="U29" s="62"/>
      <c r="V29" s="62"/>
      <c r="W29" s="62"/>
      <c r="X29" s="62"/>
      <c r="Y29" s="62"/>
      <c r="Z29" s="62"/>
      <c r="AA29" s="62"/>
      <c r="AB29" s="62"/>
      <c r="AC29" s="62"/>
      <c r="AD29" s="62"/>
      <c r="AE29" s="62"/>
      <c r="AF29" s="103"/>
    </row>
    <row r="30" spans="1:32" s="55" customFormat="1" x14ac:dyDescent="0.3">
      <c r="A30" s="53" t="s">
        <v>852</v>
      </c>
      <c r="B30" s="54">
        <f t="shared" si="1"/>
        <v>0</v>
      </c>
      <c r="C30" s="62"/>
      <c r="D30" s="62">
        <v>1</v>
      </c>
      <c r="E30" s="62" t="s">
        <v>60</v>
      </c>
      <c r="F30" s="62" t="s">
        <v>54</v>
      </c>
      <c r="G30" s="62" t="s">
        <v>181</v>
      </c>
      <c r="H30" s="57" t="s">
        <v>182</v>
      </c>
      <c r="I30" s="102"/>
      <c r="J30" s="62"/>
      <c r="K30" s="62"/>
      <c r="L30" s="62"/>
      <c r="M30" s="62"/>
      <c r="N30" s="62"/>
      <c r="O30" s="62"/>
      <c r="P30" s="62"/>
      <c r="Q30" s="62"/>
      <c r="R30" s="62"/>
      <c r="S30" s="62"/>
      <c r="T30" s="62"/>
      <c r="U30" s="62"/>
      <c r="V30" s="62"/>
      <c r="W30" s="62"/>
      <c r="X30" s="62"/>
      <c r="Y30" s="62"/>
      <c r="Z30" s="62"/>
      <c r="AA30" s="62"/>
      <c r="AB30" s="62"/>
      <c r="AC30" s="62"/>
      <c r="AD30" s="62"/>
      <c r="AE30" s="62"/>
      <c r="AF30" s="103"/>
    </row>
    <row r="31" spans="1:32" s="55" customFormat="1" x14ac:dyDescent="0.3">
      <c r="A31" s="52"/>
      <c r="B31" s="54">
        <f t="shared" si="1"/>
        <v>0</v>
      </c>
      <c r="C31" s="62"/>
      <c r="D31" s="62">
        <v>1</v>
      </c>
      <c r="E31" s="62" t="s">
        <v>60</v>
      </c>
      <c r="F31" s="62" t="s">
        <v>54</v>
      </c>
      <c r="G31" s="62" t="s">
        <v>187</v>
      </c>
      <c r="H31" s="57" t="s">
        <v>188</v>
      </c>
      <c r="I31" s="102"/>
      <c r="J31" s="62"/>
      <c r="K31" s="62"/>
      <c r="L31" s="62"/>
      <c r="M31" s="62"/>
      <c r="N31" s="62"/>
      <c r="O31" s="62"/>
      <c r="P31" s="62"/>
      <c r="Q31" s="62"/>
      <c r="R31" s="62"/>
      <c r="S31" s="62"/>
      <c r="T31" s="62"/>
      <c r="U31" s="62"/>
      <c r="V31" s="62"/>
      <c r="W31" s="62"/>
      <c r="X31" s="62"/>
      <c r="Y31" s="62"/>
      <c r="Z31" s="62"/>
      <c r="AA31" s="62"/>
      <c r="AB31" s="62"/>
      <c r="AC31" s="62"/>
      <c r="AD31" s="62"/>
      <c r="AE31" s="62"/>
      <c r="AF31" s="103"/>
    </row>
    <row r="32" spans="1:32" s="55" customFormat="1" x14ac:dyDescent="0.3">
      <c r="A32" s="52"/>
      <c r="B32" s="54">
        <f t="shared" si="1"/>
        <v>0</v>
      </c>
      <c r="C32" s="62"/>
      <c r="D32" s="62">
        <v>1</v>
      </c>
      <c r="E32" s="62" t="s">
        <v>60</v>
      </c>
      <c r="F32" s="62" t="s">
        <v>54</v>
      </c>
      <c r="G32" s="62" t="s">
        <v>192</v>
      </c>
      <c r="H32" s="57" t="s">
        <v>193</v>
      </c>
      <c r="I32" s="102"/>
      <c r="J32" s="62"/>
      <c r="K32" s="62"/>
      <c r="L32" s="62"/>
      <c r="M32" s="62"/>
      <c r="N32" s="62"/>
      <c r="O32" s="62"/>
      <c r="P32" s="62"/>
      <c r="Q32" s="62"/>
      <c r="R32" s="62"/>
      <c r="S32" s="62"/>
      <c r="T32" s="62"/>
      <c r="U32" s="62"/>
      <c r="V32" s="62"/>
      <c r="W32" s="62"/>
      <c r="X32" s="62"/>
      <c r="Y32" s="62"/>
      <c r="Z32" s="62"/>
      <c r="AA32" s="62"/>
      <c r="AB32" s="62"/>
      <c r="AC32" s="62"/>
      <c r="AD32" s="62"/>
      <c r="AE32" s="62"/>
      <c r="AF32" s="103"/>
    </row>
    <row r="33" spans="1:32" s="55" customFormat="1" x14ac:dyDescent="0.3">
      <c r="A33" s="52"/>
      <c r="B33" s="54">
        <f t="shared" si="1"/>
        <v>0</v>
      </c>
      <c r="C33" s="62"/>
      <c r="D33" s="62">
        <v>1</v>
      </c>
      <c r="E33" s="62" t="s">
        <v>60</v>
      </c>
      <c r="F33" s="62" t="s">
        <v>54</v>
      </c>
      <c r="G33" s="62" t="s">
        <v>197</v>
      </c>
      <c r="H33" s="57" t="s">
        <v>198</v>
      </c>
      <c r="I33" s="102"/>
      <c r="J33" s="62"/>
      <c r="K33" s="62"/>
      <c r="L33" s="62"/>
      <c r="M33" s="62"/>
      <c r="N33" s="62"/>
      <c r="O33" s="62"/>
      <c r="P33" s="62"/>
      <c r="Q33" s="62"/>
      <c r="R33" s="62"/>
      <c r="S33" s="62"/>
      <c r="T33" s="62"/>
      <c r="U33" s="62"/>
      <c r="V33" s="62"/>
      <c r="W33" s="62"/>
      <c r="X33" s="62"/>
      <c r="Y33" s="62"/>
      <c r="Z33" s="62"/>
      <c r="AA33" s="62"/>
      <c r="AB33" s="62"/>
      <c r="AC33" s="62"/>
      <c r="AD33" s="62"/>
      <c r="AE33" s="62"/>
      <c r="AF33" s="103"/>
    </row>
    <row r="34" spans="1:32" s="55" customFormat="1" x14ac:dyDescent="0.3">
      <c r="A34" s="52"/>
      <c r="B34" s="54">
        <f t="shared" si="1"/>
        <v>0</v>
      </c>
      <c r="C34" s="62"/>
      <c r="D34" s="62">
        <v>1</v>
      </c>
      <c r="E34" s="62" t="s">
        <v>60</v>
      </c>
      <c r="F34" s="62" t="s">
        <v>57</v>
      </c>
      <c r="G34" s="62" t="s">
        <v>202</v>
      </c>
      <c r="H34" s="57" t="s">
        <v>203</v>
      </c>
      <c r="I34" s="102"/>
      <c r="J34" s="62"/>
      <c r="K34" s="62"/>
      <c r="L34" s="62"/>
      <c r="M34" s="62"/>
      <c r="N34" s="62"/>
      <c r="O34" s="62"/>
      <c r="P34" s="62"/>
      <c r="Q34" s="62"/>
      <c r="R34" s="62"/>
      <c r="S34" s="62"/>
      <c r="T34" s="62"/>
      <c r="U34" s="62"/>
      <c r="V34" s="62"/>
      <c r="W34" s="62"/>
      <c r="X34" s="62"/>
      <c r="Y34" s="62"/>
      <c r="Z34" s="62"/>
      <c r="AA34" s="62"/>
      <c r="AB34" s="62"/>
      <c r="AC34" s="62"/>
      <c r="AD34" s="62"/>
      <c r="AE34" s="62"/>
      <c r="AF34" s="103"/>
    </row>
    <row r="35" spans="1:32" s="55" customFormat="1" x14ac:dyDescent="0.3">
      <c r="A35" s="52"/>
      <c r="B35" s="54">
        <f t="shared" si="1"/>
        <v>0</v>
      </c>
      <c r="C35" s="62"/>
      <c r="D35" s="62">
        <v>1</v>
      </c>
      <c r="E35" s="62" t="s">
        <v>60</v>
      </c>
      <c r="F35" s="62" t="s">
        <v>57</v>
      </c>
      <c r="G35" s="62" t="s">
        <v>205</v>
      </c>
      <c r="H35" s="57" t="s">
        <v>56</v>
      </c>
      <c r="I35" s="102"/>
      <c r="J35" s="62"/>
      <c r="K35" s="62"/>
      <c r="L35" s="62"/>
      <c r="M35" s="62"/>
      <c r="N35" s="62"/>
      <c r="O35" s="62"/>
      <c r="P35" s="62"/>
      <c r="Q35" s="62"/>
      <c r="R35" s="62"/>
      <c r="S35" s="62"/>
      <c r="T35" s="62"/>
      <c r="U35" s="62"/>
      <c r="V35" s="62"/>
      <c r="W35" s="62"/>
      <c r="X35" s="62"/>
      <c r="Y35" s="62"/>
      <c r="Z35" s="62"/>
      <c r="AA35" s="62"/>
      <c r="AB35" s="62"/>
      <c r="AC35" s="62"/>
      <c r="AD35" s="62"/>
      <c r="AE35" s="62"/>
      <c r="AF35" s="103"/>
    </row>
    <row r="36" spans="1:32" s="55" customFormat="1" ht="39" x14ac:dyDescent="0.3">
      <c r="A36" s="52"/>
      <c r="B36" s="54">
        <f t="shared" si="1"/>
        <v>0</v>
      </c>
      <c r="C36" s="62"/>
      <c r="D36" s="62">
        <v>1</v>
      </c>
      <c r="E36" s="62" t="s">
        <v>60</v>
      </c>
      <c r="F36" s="62" t="s">
        <v>57</v>
      </c>
      <c r="G36" s="62" t="s">
        <v>206</v>
      </c>
      <c r="H36" s="94" t="s">
        <v>907</v>
      </c>
      <c r="I36" s="102"/>
      <c r="J36" s="62"/>
      <c r="K36" s="62"/>
      <c r="L36" s="62"/>
      <c r="M36" s="62"/>
      <c r="N36" s="62"/>
      <c r="O36" s="62"/>
      <c r="P36" s="62"/>
      <c r="Q36" s="62"/>
      <c r="R36" s="62"/>
      <c r="S36" s="62"/>
      <c r="T36" s="62"/>
      <c r="U36" s="62"/>
      <c r="V36" s="62"/>
      <c r="W36" s="62"/>
      <c r="X36" s="62"/>
      <c r="Y36" s="62"/>
      <c r="Z36" s="62"/>
      <c r="AA36" s="62"/>
      <c r="AB36" s="62"/>
      <c r="AC36" s="62"/>
      <c r="AD36" s="62"/>
      <c r="AE36" s="62"/>
      <c r="AF36" s="103"/>
    </row>
    <row r="37" spans="1:32" s="55" customFormat="1" x14ac:dyDescent="0.3">
      <c r="A37" s="53" t="s">
        <v>852</v>
      </c>
      <c r="B37" s="54">
        <f t="shared" si="1"/>
        <v>0</v>
      </c>
      <c r="C37" s="62"/>
      <c r="D37" s="62">
        <v>1</v>
      </c>
      <c r="E37" s="62" t="s">
        <v>60</v>
      </c>
      <c r="F37" s="62" t="s">
        <v>57</v>
      </c>
      <c r="G37" s="62" t="s">
        <v>208</v>
      </c>
      <c r="H37" s="57" t="s">
        <v>209</v>
      </c>
      <c r="I37" s="102"/>
      <c r="J37" s="62"/>
      <c r="K37" s="62"/>
      <c r="L37" s="62"/>
      <c r="M37" s="62"/>
      <c r="N37" s="62"/>
      <c r="O37" s="62"/>
      <c r="P37" s="62"/>
      <c r="Q37" s="62"/>
      <c r="R37" s="62"/>
      <c r="S37" s="62"/>
      <c r="T37" s="62"/>
      <c r="U37" s="62"/>
      <c r="V37" s="62"/>
      <c r="W37" s="62"/>
      <c r="X37" s="62"/>
      <c r="Y37" s="62"/>
      <c r="Z37" s="62"/>
      <c r="AA37" s="62"/>
      <c r="AB37" s="62"/>
      <c r="AC37" s="62"/>
      <c r="AD37" s="62"/>
      <c r="AE37" s="62"/>
      <c r="AF37" s="103"/>
    </row>
    <row r="38" spans="1:32" s="55" customFormat="1" x14ac:dyDescent="0.3">
      <c r="A38" s="52"/>
      <c r="B38" s="54">
        <f t="shared" si="1"/>
        <v>1</v>
      </c>
      <c r="C38" s="62"/>
      <c r="D38" s="62">
        <v>1</v>
      </c>
      <c r="E38" s="62" t="s">
        <v>60</v>
      </c>
      <c r="F38" s="62" t="s">
        <v>57</v>
      </c>
      <c r="G38" s="62" t="s">
        <v>214</v>
      </c>
      <c r="H38" s="57" t="s">
        <v>215</v>
      </c>
      <c r="I38" s="102"/>
      <c r="J38" s="62"/>
      <c r="K38" s="62"/>
      <c r="L38" s="62"/>
      <c r="M38" s="62"/>
      <c r="N38" s="62"/>
      <c r="O38" s="62"/>
      <c r="P38" s="62" t="s">
        <v>905</v>
      </c>
      <c r="Q38" s="62" t="s">
        <v>905</v>
      </c>
      <c r="R38" s="62"/>
      <c r="S38" s="62"/>
      <c r="T38" s="62"/>
      <c r="U38" s="62"/>
      <c r="V38" s="62"/>
      <c r="W38" s="62"/>
      <c r="X38" s="62"/>
      <c r="Y38" s="62"/>
      <c r="Z38" s="62"/>
      <c r="AA38" s="62"/>
      <c r="AB38" s="62"/>
      <c r="AC38" s="62"/>
      <c r="AD38" s="62"/>
      <c r="AE38" s="62"/>
      <c r="AF38" s="103"/>
    </row>
    <row r="39" spans="1:32" s="55" customFormat="1" x14ac:dyDescent="0.3">
      <c r="A39" s="52"/>
      <c r="B39" s="54">
        <f t="shared" si="1"/>
        <v>0</v>
      </c>
      <c r="C39" s="62"/>
      <c r="D39" s="62">
        <v>1</v>
      </c>
      <c r="E39" s="62" t="s">
        <v>60</v>
      </c>
      <c r="F39" s="62" t="s">
        <v>57</v>
      </c>
      <c r="G39" s="62" t="s">
        <v>220</v>
      </c>
      <c r="H39" s="57" t="s">
        <v>221</v>
      </c>
      <c r="I39" s="102"/>
      <c r="J39" s="62"/>
      <c r="K39" s="62"/>
      <c r="L39" s="62"/>
      <c r="M39" s="62"/>
      <c r="N39" s="62"/>
      <c r="O39" s="62"/>
      <c r="P39" s="62"/>
      <c r="Q39" s="62"/>
      <c r="R39" s="62"/>
      <c r="S39" s="62"/>
      <c r="T39" s="62"/>
      <c r="U39" s="62"/>
      <c r="V39" s="62"/>
      <c r="W39" s="62"/>
      <c r="X39" s="62"/>
      <c r="Y39" s="62"/>
      <c r="Z39" s="62"/>
      <c r="AA39" s="62"/>
      <c r="AB39" s="62"/>
      <c r="AC39" s="62"/>
      <c r="AD39" s="62"/>
      <c r="AE39" s="62"/>
      <c r="AF39" s="103"/>
    </row>
    <row r="40" spans="1:32" s="55" customFormat="1" ht="39" x14ac:dyDescent="0.3">
      <c r="A40" s="52"/>
      <c r="B40" s="54">
        <f t="shared" si="1"/>
        <v>0</v>
      </c>
      <c r="C40" s="62"/>
      <c r="D40" s="62">
        <v>1</v>
      </c>
      <c r="E40" s="62" t="s">
        <v>60</v>
      </c>
      <c r="F40" s="62" t="s">
        <v>57</v>
      </c>
      <c r="G40" s="62" t="s">
        <v>226</v>
      </c>
      <c r="H40" s="94" t="s">
        <v>908</v>
      </c>
      <c r="I40" s="102"/>
      <c r="J40" s="62"/>
      <c r="K40" s="62"/>
      <c r="L40" s="62"/>
      <c r="M40" s="62"/>
      <c r="N40" s="62"/>
      <c r="O40" s="62"/>
      <c r="P40" s="62"/>
      <c r="Q40" s="62"/>
      <c r="R40" s="62"/>
      <c r="S40" s="62"/>
      <c r="T40" s="62"/>
      <c r="U40" s="62"/>
      <c r="V40" s="62"/>
      <c r="W40" s="62"/>
      <c r="X40" s="62"/>
      <c r="Y40" s="62"/>
      <c r="Z40" s="62"/>
      <c r="AA40" s="62"/>
      <c r="AB40" s="62"/>
      <c r="AC40" s="62"/>
      <c r="AD40" s="62"/>
      <c r="AE40" s="62"/>
      <c r="AF40" s="103"/>
    </row>
    <row r="41" spans="1:32" s="55" customFormat="1" x14ac:dyDescent="0.3">
      <c r="A41" s="52"/>
      <c r="B41" s="54">
        <f t="shared" si="1"/>
        <v>0</v>
      </c>
      <c r="C41" s="62"/>
      <c r="D41" s="62">
        <v>1</v>
      </c>
      <c r="E41" s="62" t="s">
        <v>60</v>
      </c>
      <c r="F41" s="62" t="s">
        <v>57</v>
      </c>
      <c r="G41" s="62" t="s">
        <v>197</v>
      </c>
      <c r="H41" s="57" t="s">
        <v>198</v>
      </c>
      <c r="I41" s="102"/>
      <c r="J41" s="62"/>
      <c r="K41" s="62"/>
      <c r="L41" s="62"/>
      <c r="M41" s="62"/>
      <c r="N41" s="62"/>
      <c r="O41" s="62"/>
      <c r="P41" s="62"/>
      <c r="Q41" s="62"/>
      <c r="R41" s="62"/>
      <c r="S41" s="62"/>
      <c r="T41" s="62"/>
      <c r="U41" s="62"/>
      <c r="V41" s="62"/>
      <c r="W41" s="62"/>
      <c r="X41" s="62"/>
      <c r="Y41" s="62"/>
      <c r="Z41" s="62"/>
      <c r="AA41" s="62"/>
      <c r="AB41" s="62"/>
      <c r="AC41" s="62"/>
      <c r="AD41" s="62"/>
      <c r="AE41" s="62"/>
      <c r="AF41" s="103"/>
    </row>
    <row r="42" spans="1:32" s="55" customFormat="1" x14ac:dyDescent="0.3">
      <c r="A42" s="52"/>
      <c r="B42" s="54">
        <f t="shared" si="1"/>
        <v>0</v>
      </c>
      <c r="C42" s="62"/>
      <c r="D42" s="62">
        <v>1</v>
      </c>
      <c r="E42" s="62" t="s">
        <v>60</v>
      </c>
      <c r="F42" s="62" t="s">
        <v>57</v>
      </c>
      <c r="G42" s="62" t="s">
        <v>232</v>
      </c>
      <c r="H42" s="57" t="s">
        <v>233</v>
      </c>
      <c r="I42" s="102"/>
      <c r="J42" s="62"/>
      <c r="K42" s="62"/>
      <c r="L42" s="62"/>
      <c r="M42" s="62"/>
      <c r="N42" s="62"/>
      <c r="O42" s="62"/>
      <c r="P42" s="62"/>
      <c r="Q42" s="62"/>
      <c r="R42" s="62"/>
      <c r="S42" s="62"/>
      <c r="T42" s="62"/>
      <c r="U42" s="62"/>
      <c r="V42" s="62"/>
      <c r="W42" s="62"/>
      <c r="X42" s="62"/>
      <c r="Y42" s="62"/>
      <c r="Z42" s="62"/>
      <c r="AA42" s="62"/>
      <c r="AB42" s="62"/>
      <c r="AC42" s="62"/>
      <c r="AD42" s="62"/>
      <c r="AE42" s="62"/>
      <c r="AF42" s="103"/>
    </row>
    <row r="43" spans="1:32" s="55" customFormat="1" x14ac:dyDescent="0.3">
      <c r="A43" s="53" t="s">
        <v>852</v>
      </c>
      <c r="B43" s="54">
        <f t="shared" si="1"/>
        <v>0</v>
      </c>
      <c r="C43" s="62"/>
      <c r="D43" s="62">
        <v>1</v>
      </c>
      <c r="E43" s="62" t="s">
        <v>60</v>
      </c>
      <c r="F43" s="62" t="s">
        <v>57</v>
      </c>
      <c r="G43" s="62" t="s">
        <v>237</v>
      </c>
      <c r="H43" s="57" t="s">
        <v>238</v>
      </c>
      <c r="I43" s="102"/>
      <c r="J43" s="62"/>
      <c r="K43" s="62"/>
      <c r="L43" s="62"/>
      <c r="M43" s="62"/>
      <c r="N43" s="62"/>
      <c r="O43" s="62"/>
      <c r="P43" s="62"/>
      <c r="Q43" s="62"/>
      <c r="R43" s="62"/>
      <c r="S43" s="62"/>
      <c r="T43" s="62"/>
      <c r="U43" s="62"/>
      <c r="V43" s="62"/>
      <c r="W43" s="62"/>
      <c r="X43" s="62"/>
      <c r="Y43" s="62"/>
      <c r="Z43" s="62"/>
      <c r="AA43" s="62"/>
      <c r="AB43" s="62"/>
      <c r="AC43" s="62"/>
      <c r="AD43" s="62"/>
      <c r="AE43" s="62"/>
      <c r="AF43" s="103"/>
    </row>
    <row r="44" spans="1:32" s="55" customFormat="1" x14ac:dyDescent="0.3">
      <c r="A44" s="53" t="s">
        <v>852</v>
      </c>
      <c r="B44" s="54">
        <f t="shared" si="1"/>
        <v>0</v>
      </c>
      <c r="C44" s="62"/>
      <c r="D44" s="62">
        <v>1</v>
      </c>
      <c r="E44" s="62" t="s">
        <v>60</v>
      </c>
      <c r="F44" s="62"/>
      <c r="G44" s="62" t="s">
        <v>242</v>
      </c>
      <c r="H44" s="57" t="s">
        <v>243</v>
      </c>
      <c r="I44" s="102"/>
      <c r="J44" s="62"/>
      <c r="K44" s="62"/>
      <c r="L44" s="62"/>
      <c r="M44" s="62"/>
      <c r="N44" s="62"/>
      <c r="O44" s="62"/>
      <c r="P44" s="62"/>
      <c r="Q44" s="62"/>
      <c r="R44" s="62"/>
      <c r="S44" s="62"/>
      <c r="T44" s="62"/>
      <c r="U44" s="62"/>
      <c r="V44" s="62"/>
      <c r="W44" s="62"/>
      <c r="X44" s="62"/>
      <c r="Y44" s="62"/>
      <c r="Z44" s="62"/>
      <c r="AA44" s="62"/>
      <c r="AB44" s="62"/>
      <c r="AC44" s="62"/>
      <c r="AD44" s="62"/>
      <c r="AE44" s="62"/>
      <c r="AF44" s="103"/>
    </row>
    <row r="45" spans="1:32" s="55" customFormat="1" x14ac:dyDescent="0.3">
      <c r="A45" s="52"/>
      <c r="B45" s="54">
        <f t="shared" si="1"/>
        <v>0</v>
      </c>
      <c r="C45" s="62"/>
      <c r="D45" s="62">
        <v>1</v>
      </c>
      <c r="E45" s="62" t="s">
        <v>60</v>
      </c>
      <c r="F45" s="62" t="s">
        <v>57</v>
      </c>
      <c r="G45" s="62" t="s">
        <v>247</v>
      </c>
      <c r="H45" s="57" t="s">
        <v>248</v>
      </c>
      <c r="I45" s="102"/>
      <c r="J45" s="62"/>
      <c r="K45" s="62"/>
      <c r="L45" s="62"/>
      <c r="M45" s="62"/>
      <c r="N45" s="62"/>
      <c r="O45" s="62"/>
      <c r="P45" s="62"/>
      <c r="Q45" s="62"/>
      <c r="R45" s="62"/>
      <c r="S45" s="62"/>
      <c r="T45" s="62"/>
      <c r="U45" s="62"/>
      <c r="V45" s="62"/>
      <c r="W45" s="62"/>
      <c r="X45" s="62"/>
      <c r="Y45" s="62"/>
      <c r="Z45" s="62"/>
      <c r="AA45" s="62"/>
      <c r="AB45" s="62"/>
      <c r="AC45" s="62"/>
      <c r="AD45" s="62"/>
      <c r="AE45" s="62"/>
      <c r="AF45" s="103"/>
    </row>
    <row r="46" spans="1:32" s="55" customFormat="1" x14ac:dyDescent="0.3">
      <c r="A46" s="52"/>
      <c r="B46" s="54">
        <f t="shared" si="1"/>
        <v>0</v>
      </c>
      <c r="C46" s="62"/>
      <c r="D46" s="62">
        <v>1</v>
      </c>
      <c r="E46" s="62" t="s">
        <v>60</v>
      </c>
      <c r="F46" s="62" t="s">
        <v>57</v>
      </c>
      <c r="G46" s="62" t="s">
        <v>249</v>
      </c>
      <c r="H46" s="57" t="s">
        <v>250</v>
      </c>
      <c r="I46" s="102"/>
      <c r="J46" s="62"/>
      <c r="K46" s="62"/>
      <c r="L46" s="62"/>
      <c r="M46" s="62"/>
      <c r="N46" s="62"/>
      <c r="O46" s="62"/>
      <c r="P46" s="62"/>
      <c r="Q46" s="62"/>
      <c r="R46" s="62"/>
      <c r="S46" s="62"/>
      <c r="T46" s="62"/>
      <c r="U46" s="62"/>
      <c r="V46" s="62"/>
      <c r="W46" s="62"/>
      <c r="X46" s="62"/>
      <c r="Y46" s="62"/>
      <c r="Z46" s="62"/>
      <c r="AA46" s="62"/>
      <c r="AB46" s="62"/>
      <c r="AC46" s="62"/>
      <c r="AD46" s="62"/>
      <c r="AE46" s="62"/>
      <c r="AF46" s="103"/>
    </row>
    <row r="47" spans="1:32" s="55" customFormat="1" x14ac:dyDescent="0.3">
      <c r="A47" s="52"/>
      <c r="B47" s="54">
        <f t="shared" si="1"/>
        <v>0</v>
      </c>
      <c r="C47" s="62"/>
      <c r="D47" s="62">
        <v>1</v>
      </c>
      <c r="E47" s="62" t="s">
        <v>60</v>
      </c>
      <c r="F47" s="62" t="s">
        <v>57</v>
      </c>
      <c r="G47" s="62" t="s">
        <v>251</v>
      </c>
      <c r="H47" s="57" t="s">
        <v>252</v>
      </c>
      <c r="I47" s="102"/>
      <c r="J47" s="62"/>
      <c r="K47" s="62"/>
      <c r="L47" s="62"/>
      <c r="M47" s="62"/>
      <c r="N47" s="62"/>
      <c r="O47" s="62"/>
      <c r="P47" s="62"/>
      <c r="Q47" s="62"/>
      <c r="R47" s="62"/>
      <c r="S47" s="62"/>
      <c r="T47" s="62"/>
      <c r="U47" s="62"/>
      <c r="V47" s="62"/>
      <c r="W47" s="62"/>
      <c r="X47" s="62"/>
      <c r="Y47" s="62"/>
      <c r="Z47" s="62"/>
      <c r="AA47" s="62"/>
      <c r="AB47" s="62"/>
      <c r="AC47" s="62"/>
      <c r="AD47" s="62"/>
      <c r="AE47" s="62"/>
      <c r="AF47" s="103"/>
    </row>
    <row r="48" spans="1:32" s="55" customFormat="1" x14ac:dyDescent="0.3">
      <c r="A48" s="52"/>
      <c r="B48" s="54">
        <f t="shared" si="1"/>
        <v>0</v>
      </c>
      <c r="C48" s="62"/>
      <c r="D48" s="62">
        <v>1</v>
      </c>
      <c r="E48" s="62" t="s">
        <v>60</v>
      </c>
      <c r="F48" s="62" t="s">
        <v>58</v>
      </c>
      <c r="G48" s="62" t="s">
        <v>253</v>
      </c>
      <c r="H48" s="57" t="s">
        <v>254</v>
      </c>
      <c r="I48" s="102"/>
      <c r="J48" s="62"/>
      <c r="K48" s="62"/>
      <c r="L48" s="62"/>
      <c r="M48" s="62"/>
      <c r="N48" s="62"/>
      <c r="O48" s="62"/>
      <c r="P48" s="62"/>
      <c r="Q48" s="62"/>
      <c r="R48" s="62"/>
      <c r="S48" s="62"/>
      <c r="T48" s="62"/>
      <c r="U48" s="62"/>
      <c r="V48" s="62"/>
      <c r="W48" s="62"/>
      <c r="X48" s="62"/>
      <c r="Y48" s="62"/>
      <c r="Z48" s="62"/>
      <c r="AA48" s="62"/>
      <c r="AB48" s="62"/>
      <c r="AC48" s="62"/>
      <c r="AD48" s="62"/>
      <c r="AE48" s="62"/>
      <c r="AF48" s="103"/>
    </row>
    <row r="49" spans="1:32" s="55" customFormat="1" x14ac:dyDescent="0.3">
      <c r="A49" s="52"/>
      <c r="B49" s="54">
        <f t="shared" si="1"/>
        <v>0</v>
      </c>
      <c r="C49" s="62"/>
      <c r="D49" s="62">
        <v>1</v>
      </c>
      <c r="E49" s="62" t="s">
        <v>60</v>
      </c>
      <c r="F49" s="62" t="s">
        <v>58</v>
      </c>
      <c r="G49" s="62" t="s">
        <v>257</v>
      </c>
      <c r="H49" s="57" t="s">
        <v>258</v>
      </c>
      <c r="I49" s="102"/>
      <c r="J49" s="62"/>
      <c r="K49" s="62"/>
      <c r="L49" s="62"/>
      <c r="M49" s="62"/>
      <c r="N49" s="62"/>
      <c r="O49" s="62"/>
      <c r="P49" s="62"/>
      <c r="Q49" s="62"/>
      <c r="R49" s="62"/>
      <c r="S49" s="62"/>
      <c r="T49" s="62"/>
      <c r="U49" s="62"/>
      <c r="V49" s="62"/>
      <c r="W49" s="62"/>
      <c r="X49" s="62"/>
      <c r="Y49" s="62"/>
      <c r="Z49" s="62"/>
      <c r="AA49" s="62"/>
      <c r="AB49" s="62"/>
      <c r="AC49" s="62"/>
      <c r="AD49" s="62"/>
      <c r="AE49" s="62"/>
      <c r="AF49" s="103"/>
    </row>
    <row r="50" spans="1:32" s="55" customFormat="1" x14ac:dyDescent="0.3">
      <c r="A50" s="52"/>
      <c r="B50" s="54">
        <f t="shared" si="1"/>
        <v>0</v>
      </c>
      <c r="C50" s="62" t="s">
        <v>55</v>
      </c>
      <c r="D50" s="62">
        <v>1</v>
      </c>
      <c r="E50" s="62" t="s">
        <v>60</v>
      </c>
      <c r="F50" s="62" t="s">
        <v>58</v>
      </c>
      <c r="G50" s="62" t="s">
        <v>257</v>
      </c>
      <c r="H50" s="57" t="s">
        <v>262</v>
      </c>
      <c r="I50" s="102"/>
      <c r="J50" s="62"/>
      <c r="K50" s="62"/>
      <c r="L50" s="62"/>
      <c r="M50" s="62"/>
      <c r="N50" s="62"/>
      <c r="O50" s="62"/>
      <c r="P50" s="62"/>
      <c r="Q50" s="62"/>
      <c r="R50" s="62"/>
      <c r="S50" s="62"/>
      <c r="T50" s="62"/>
      <c r="U50" s="62"/>
      <c r="V50" s="62"/>
      <c r="W50" s="62"/>
      <c r="X50" s="62"/>
      <c r="Y50" s="62"/>
      <c r="Z50" s="62"/>
      <c r="AA50" s="62"/>
      <c r="AB50" s="62"/>
      <c r="AC50" s="62"/>
      <c r="AD50" s="62"/>
      <c r="AE50" s="62"/>
      <c r="AF50" s="103"/>
    </row>
    <row r="51" spans="1:32" s="55" customFormat="1" x14ac:dyDescent="0.3">
      <c r="A51" s="52"/>
      <c r="B51" s="54">
        <f t="shared" si="1"/>
        <v>0</v>
      </c>
      <c r="C51" s="62" t="s">
        <v>55</v>
      </c>
      <c r="D51" s="62">
        <v>1</v>
      </c>
      <c r="E51" s="62" t="s">
        <v>60</v>
      </c>
      <c r="F51" s="62" t="s">
        <v>58</v>
      </c>
      <c r="G51" s="62" t="s">
        <v>257</v>
      </c>
      <c r="H51" s="57" t="s">
        <v>266</v>
      </c>
      <c r="I51" s="102"/>
      <c r="J51" s="62"/>
      <c r="K51" s="62"/>
      <c r="L51" s="62"/>
      <c r="M51" s="62"/>
      <c r="N51" s="62"/>
      <c r="O51" s="62"/>
      <c r="P51" s="62"/>
      <c r="Q51" s="62"/>
      <c r="R51" s="62"/>
      <c r="S51" s="62"/>
      <c r="T51" s="62"/>
      <c r="U51" s="62"/>
      <c r="V51" s="62"/>
      <c r="W51" s="62"/>
      <c r="X51" s="62"/>
      <c r="Y51" s="62"/>
      <c r="Z51" s="62"/>
      <c r="AA51" s="62"/>
      <c r="AB51" s="62"/>
      <c r="AC51" s="62"/>
      <c r="AD51" s="62"/>
      <c r="AE51" s="62"/>
      <c r="AF51" s="103"/>
    </row>
    <row r="52" spans="1:32" s="55" customFormat="1" x14ac:dyDescent="0.3">
      <c r="A52" s="52"/>
      <c r="B52" s="54">
        <f t="shared" si="1"/>
        <v>0</v>
      </c>
      <c r="C52" s="62"/>
      <c r="D52" s="62">
        <v>1</v>
      </c>
      <c r="E52" s="62" t="s">
        <v>60</v>
      </c>
      <c r="F52" s="62" t="s">
        <v>58</v>
      </c>
      <c r="G52" s="62" t="s">
        <v>138</v>
      </c>
      <c r="H52" s="57" t="s">
        <v>139</v>
      </c>
      <c r="I52" s="102"/>
      <c r="J52" s="62"/>
      <c r="K52" s="62"/>
      <c r="L52" s="62"/>
      <c r="M52" s="62"/>
      <c r="N52" s="62"/>
      <c r="O52" s="62"/>
      <c r="P52" s="62"/>
      <c r="Q52" s="62"/>
      <c r="R52" s="62"/>
      <c r="S52" s="62"/>
      <c r="T52" s="62"/>
      <c r="U52" s="62"/>
      <c r="V52" s="62"/>
      <c r="W52" s="62"/>
      <c r="X52" s="62"/>
      <c r="Y52" s="62"/>
      <c r="Z52" s="62"/>
      <c r="AA52" s="62"/>
      <c r="AB52" s="62"/>
      <c r="AC52" s="62"/>
      <c r="AD52" s="62"/>
      <c r="AE52" s="62"/>
      <c r="AF52" s="103"/>
    </row>
    <row r="53" spans="1:32" s="55" customFormat="1" x14ac:dyDescent="0.3">
      <c r="A53" s="52"/>
      <c r="B53" s="54">
        <f t="shared" si="1"/>
        <v>0</v>
      </c>
      <c r="C53" s="62"/>
      <c r="D53" s="62">
        <v>1</v>
      </c>
      <c r="E53" s="62" t="s">
        <v>60</v>
      </c>
      <c r="F53" s="62" t="s">
        <v>58</v>
      </c>
      <c r="G53" s="62" t="s">
        <v>140</v>
      </c>
      <c r="H53" s="57" t="s">
        <v>141</v>
      </c>
      <c r="I53" s="102"/>
      <c r="J53" s="62"/>
      <c r="K53" s="62"/>
      <c r="L53" s="62"/>
      <c r="M53" s="62"/>
      <c r="N53" s="62"/>
      <c r="O53" s="62"/>
      <c r="P53" s="62"/>
      <c r="Q53" s="62"/>
      <c r="R53" s="62"/>
      <c r="S53" s="62"/>
      <c r="T53" s="62"/>
      <c r="U53" s="62"/>
      <c r="V53" s="62"/>
      <c r="W53" s="62"/>
      <c r="X53" s="62"/>
      <c r="Y53" s="62"/>
      <c r="Z53" s="62"/>
      <c r="AA53" s="62"/>
      <c r="AB53" s="62"/>
      <c r="AC53" s="62"/>
      <c r="AD53" s="62"/>
      <c r="AE53" s="62"/>
      <c r="AF53" s="103"/>
    </row>
    <row r="54" spans="1:32" s="55" customFormat="1" x14ac:dyDescent="0.3">
      <c r="A54" s="52"/>
      <c r="B54" s="54">
        <f t="shared" si="1"/>
        <v>1</v>
      </c>
      <c r="C54" s="62"/>
      <c r="D54" s="62">
        <v>1</v>
      </c>
      <c r="E54" s="62" t="s">
        <v>60</v>
      </c>
      <c r="F54" s="62" t="s">
        <v>58</v>
      </c>
      <c r="G54" s="62" t="s">
        <v>269</v>
      </c>
      <c r="H54" s="57" t="s">
        <v>270</v>
      </c>
      <c r="I54" s="102"/>
      <c r="J54" s="62"/>
      <c r="K54" s="62"/>
      <c r="L54" s="62" t="s">
        <v>55</v>
      </c>
      <c r="M54" s="62"/>
      <c r="N54" s="62"/>
      <c r="O54" s="62"/>
      <c r="P54" s="62"/>
      <c r="Q54" s="62"/>
      <c r="R54" s="62"/>
      <c r="S54" s="62"/>
      <c r="T54" s="62"/>
      <c r="U54" s="62"/>
      <c r="V54" s="62"/>
      <c r="W54" s="62"/>
      <c r="X54" s="62"/>
      <c r="Y54" s="62"/>
      <c r="Z54" s="62"/>
      <c r="AA54" s="62"/>
      <c r="AB54" s="62"/>
      <c r="AC54" s="62"/>
      <c r="AD54" s="62"/>
      <c r="AE54" s="62"/>
      <c r="AF54" s="103"/>
    </row>
    <row r="55" spans="1:32" s="55" customFormat="1" x14ac:dyDescent="0.3">
      <c r="A55" s="52"/>
      <c r="B55" s="54">
        <f t="shared" si="1"/>
        <v>1</v>
      </c>
      <c r="C55" s="62"/>
      <c r="D55" s="62">
        <v>1</v>
      </c>
      <c r="E55" s="62" t="s">
        <v>60</v>
      </c>
      <c r="F55" s="62" t="s">
        <v>58</v>
      </c>
      <c r="G55" s="62" t="s">
        <v>273</v>
      </c>
      <c r="H55" s="57" t="s">
        <v>274</v>
      </c>
      <c r="I55" s="102"/>
      <c r="J55" s="62"/>
      <c r="K55" s="62"/>
      <c r="L55" s="62" t="s">
        <v>55</v>
      </c>
      <c r="M55" s="62"/>
      <c r="N55" s="62"/>
      <c r="O55" s="62"/>
      <c r="P55" s="62"/>
      <c r="Q55" s="62"/>
      <c r="R55" s="62"/>
      <c r="S55" s="62"/>
      <c r="T55" s="62"/>
      <c r="U55" s="62"/>
      <c r="V55" s="62"/>
      <c r="W55" s="62"/>
      <c r="X55" s="62"/>
      <c r="Y55" s="62"/>
      <c r="Z55" s="62"/>
      <c r="AA55" s="62"/>
      <c r="AB55" s="62"/>
      <c r="AC55" s="62"/>
      <c r="AD55" s="62"/>
      <c r="AE55" s="62"/>
      <c r="AF55" s="103"/>
    </row>
    <row r="56" spans="1:32" s="55" customFormat="1" x14ac:dyDescent="0.3">
      <c r="A56" s="52"/>
      <c r="B56" s="54">
        <f t="shared" si="1"/>
        <v>0</v>
      </c>
      <c r="C56" s="62"/>
      <c r="D56" s="62">
        <v>1</v>
      </c>
      <c r="E56" s="62" t="s">
        <v>60</v>
      </c>
      <c r="F56" s="62" t="s">
        <v>58</v>
      </c>
      <c r="G56" s="62" t="s">
        <v>278</v>
      </c>
      <c r="H56" s="57" t="s">
        <v>279</v>
      </c>
      <c r="I56" s="102"/>
      <c r="J56" s="62"/>
      <c r="K56" s="62"/>
      <c r="L56" s="62"/>
      <c r="M56" s="62"/>
      <c r="N56" s="62"/>
      <c r="O56" s="62"/>
      <c r="P56" s="62"/>
      <c r="Q56" s="62"/>
      <c r="R56" s="62"/>
      <c r="S56" s="62"/>
      <c r="T56" s="62"/>
      <c r="U56" s="62"/>
      <c r="V56" s="62"/>
      <c r="W56" s="62"/>
      <c r="X56" s="62"/>
      <c r="Y56" s="62"/>
      <c r="Z56" s="62"/>
      <c r="AA56" s="62"/>
      <c r="AB56" s="62"/>
      <c r="AC56" s="62"/>
      <c r="AD56" s="62"/>
      <c r="AE56" s="62"/>
      <c r="AF56" s="103"/>
    </row>
    <row r="57" spans="1:32" s="55" customFormat="1" ht="39" x14ac:dyDescent="0.3">
      <c r="A57" s="52"/>
      <c r="B57" s="54">
        <f t="shared" si="1"/>
        <v>0</v>
      </c>
      <c r="C57" s="62"/>
      <c r="D57" s="62">
        <v>1</v>
      </c>
      <c r="E57" s="62" t="s">
        <v>60</v>
      </c>
      <c r="F57" s="62" t="s">
        <v>59</v>
      </c>
      <c r="G57" s="62" t="s">
        <v>280</v>
      </c>
      <c r="H57" s="94" t="s">
        <v>909</v>
      </c>
      <c r="I57" s="102"/>
      <c r="J57" s="62"/>
      <c r="K57" s="62"/>
      <c r="L57" s="62"/>
      <c r="M57" s="62"/>
      <c r="N57" s="62"/>
      <c r="O57" s="62"/>
      <c r="P57" s="62"/>
      <c r="Q57" s="62"/>
      <c r="R57" s="62"/>
      <c r="S57" s="62"/>
      <c r="T57" s="62"/>
      <c r="U57" s="62"/>
      <c r="V57" s="62"/>
      <c r="W57" s="62"/>
      <c r="X57" s="62"/>
      <c r="Y57" s="62"/>
      <c r="Z57" s="62"/>
      <c r="AA57" s="62"/>
      <c r="AB57" s="62"/>
      <c r="AC57" s="62"/>
      <c r="AD57" s="62"/>
      <c r="AE57" s="62"/>
      <c r="AF57" s="103"/>
    </row>
    <row r="58" spans="1:32" s="55" customFormat="1" x14ac:dyDescent="0.3">
      <c r="A58" s="52"/>
      <c r="B58" s="54">
        <f t="shared" si="1"/>
        <v>1</v>
      </c>
      <c r="C58" s="62"/>
      <c r="D58" s="62">
        <v>1</v>
      </c>
      <c r="E58" s="62" t="s">
        <v>60</v>
      </c>
      <c r="F58" s="62" t="s">
        <v>59</v>
      </c>
      <c r="G58" s="62" t="s">
        <v>214</v>
      </c>
      <c r="H58" s="57" t="s">
        <v>286</v>
      </c>
      <c r="I58" s="102"/>
      <c r="J58" s="62"/>
      <c r="K58" s="62"/>
      <c r="L58" s="62"/>
      <c r="M58" s="62"/>
      <c r="N58" s="62"/>
      <c r="O58" s="62"/>
      <c r="P58" s="62" t="s">
        <v>905</v>
      </c>
      <c r="Q58" s="62" t="s">
        <v>905</v>
      </c>
      <c r="R58" s="62"/>
      <c r="S58" s="62"/>
      <c r="T58" s="62"/>
      <c r="U58" s="62"/>
      <c r="V58" s="62"/>
      <c r="W58" s="62"/>
      <c r="X58" s="62"/>
      <c r="Y58" s="62"/>
      <c r="Z58" s="62"/>
      <c r="AA58" s="62"/>
      <c r="AB58" s="62"/>
      <c r="AC58" s="62"/>
      <c r="AD58" s="62"/>
      <c r="AE58" s="62"/>
      <c r="AF58" s="103"/>
    </row>
    <row r="59" spans="1:32" s="55" customFormat="1" x14ac:dyDescent="0.3">
      <c r="A59" s="52"/>
      <c r="B59" s="54">
        <f t="shared" si="1"/>
        <v>0</v>
      </c>
      <c r="C59" s="62"/>
      <c r="D59" s="62">
        <v>1</v>
      </c>
      <c r="E59" s="62" t="s">
        <v>60</v>
      </c>
      <c r="F59" s="62" t="s">
        <v>59</v>
      </c>
      <c r="G59" s="62" t="s">
        <v>289</v>
      </c>
      <c r="H59" s="57" t="s">
        <v>290</v>
      </c>
      <c r="I59" s="102"/>
      <c r="J59" s="62"/>
      <c r="K59" s="62"/>
      <c r="L59" s="62"/>
      <c r="M59" s="62"/>
      <c r="N59" s="62"/>
      <c r="O59" s="62"/>
      <c r="P59" s="62"/>
      <c r="Q59" s="62"/>
      <c r="R59" s="62"/>
      <c r="S59" s="62"/>
      <c r="T59" s="62"/>
      <c r="U59" s="62"/>
      <c r="V59" s="62"/>
      <c r="W59" s="62"/>
      <c r="X59" s="62"/>
      <c r="Y59" s="62"/>
      <c r="Z59" s="62"/>
      <c r="AA59" s="62"/>
      <c r="AB59" s="62"/>
      <c r="AC59" s="62"/>
      <c r="AD59" s="62"/>
      <c r="AE59" s="62"/>
      <c r="AF59" s="103"/>
    </row>
    <row r="60" spans="1:32" s="55" customFormat="1" x14ac:dyDescent="0.3">
      <c r="A60" s="52"/>
      <c r="B60" s="54">
        <f t="shared" si="1"/>
        <v>0</v>
      </c>
      <c r="C60" s="62"/>
      <c r="D60" s="62">
        <v>1</v>
      </c>
      <c r="E60" s="62" t="s">
        <v>60</v>
      </c>
      <c r="F60" s="62" t="s">
        <v>59</v>
      </c>
      <c r="G60" s="62" t="s">
        <v>292</v>
      </c>
      <c r="H60" s="57" t="s">
        <v>281</v>
      </c>
      <c r="I60" s="102"/>
      <c r="J60" s="62"/>
      <c r="K60" s="62"/>
      <c r="L60" s="62"/>
      <c r="M60" s="62"/>
      <c r="N60" s="62"/>
      <c r="O60" s="62"/>
      <c r="P60" s="62"/>
      <c r="Q60" s="62"/>
      <c r="R60" s="62"/>
      <c r="S60" s="62"/>
      <c r="T60" s="62"/>
      <c r="U60" s="62"/>
      <c r="V60" s="62"/>
      <c r="W60" s="62"/>
      <c r="X60" s="62"/>
      <c r="Y60" s="62"/>
      <c r="Z60" s="62"/>
      <c r="AA60" s="62"/>
      <c r="AB60" s="62"/>
      <c r="AC60" s="62"/>
      <c r="AD60" s="62"/>
      <c r="AE60" s="62"/>
      <c r="AF60" s="103"/>
    </row>
    <row r="61" spans="1:32" s="55" customFormat="1" x14ac:dyDescent="0.3">
      <c r="A61" s="52"/>
      <c r="B61" s="54">
        <f t="shared" si="1"/>
        <v>0</v>
      </c>
      <c r="C61" s="62"/>
      <c r="D61" s="62">
        <v>1</v>
      </c>
      <c r="E61" s="62" t="s">
        <v>60</v>
      </c>
      <c r="F61" s="62" t="s">
        <v>59</v>
      </c>
      <c r="G61" s="62" t="s">
        <v>293</v>
      </c>
      <c r="H61" s="57" t="s">
        <v>294</v>
      </c>
      <c r="I61" s="102"/>
      <c r="J61" s="62"/>
      <c r="K61" s="62"/>
      <c r="L61" s="62"/>
      <c r="M61" s="62"/>
      <c r="N61" s="62"/>
      <c r="O61" s="62"/>
      <c r="P61" s="62"/>
      <c r="Q61" s="62"/>
      <c r="R61" s="62"/>
      <c r="S61" s="62"/>
      <c r="T61" s="62"/>
      <c r="U61" s="62"/>
      <c r="V61" s="62"/>
      <c r="W61" s="62"/>
      <c r="X61" s="62"/>
      <c r="Y61" s="62"/>
      <c r="Z61" s="62"/>
      <c r="AA61" s="62"/>
      <c r="AB61" s="62"/>
      <c r="AC61" s="62"/>
      <c r="AD61" s="62"/>
      <c r="AE61" s="62"/>
      <c r="AF61" s="103"/>
    </row>
    <row r="62" spans="1:32" s="55" customFormat="1" x14ac:dyDescent="0.3">
      <c r="A62" s="52"/>
      <c r="B62" s="54">
        <f t="shared" si="1"/>
        <v>0</v>
      </c>
      <c r="C62" s="62"/>
      <c r="D62" s="62">
        <v>1</v>
      </c>
      <c r="E62" s="62" t="s">
        <v>60</v>
      </c>
      <c r="F62" s="62" t="s">
        <v>59</v>
      </c>
      <c r="G62" s="62" t="s">
        <v>298</v>
      </c>
      <c r="H62" s="57" t="s">
        <v>299</v>
      </c>
      <c r="I62" s="102"/>
      <c r="J62" s="62"/>
      <c r="K62" s="62"/>
      <c r="L62" s="62"/>
      <c r="M62" s="62"/>
      <c r="N62" s="62"/>
      <c r="O62" s="62"/>
      <c r="P62" s="62"/>
      <c r="Q62" s="62"/>
      <c r="R62" s="62"/>
      <c r="S62" s="62"/>
      <c r="T62" s="62"/>
      <c r="U62" s="62"/>
      <c r="V62" s="62"/>
      <c r="W62" s="62"/>
      <c r="X62" s="62"/>
      <c r="Y62" s="62"/>
      <c r="Z62" s="62"/>
      <c r="AA62" s="62"/>
      <c r="AB62" s="62"/>
      <c r="AC62" s="62"/>
      <c r="AD62" s="62"/>
      <c r="AE62" s="62"/>
      <c r="AF62" s="103"/>
    </row>
    <row r="63" spans="1:32" s="55" customFormat="1" x14ac:dyDescent="0.3">
      <c r="A63" s="52"/>
      <c r="B63" s="54">
        <f t="shared" si="1"/>
        <v>0</v>
      </c>
      <c r="C63" s="62"/>
      <c r="D63" s="62">
        <v>1</v>
      </c>
      <c r="E63" s="62" t="s">
        <v>60</v>
      </c>
      <c r="F63" s="62" t="s">
        <v>59</v>
      </c>
      <c r="G63" s="62" t="s">
        <v>300</v>
      </c>
      <c r="H63" s="57" t="s">
        <v>301</v>
      </c>
      <c r="I63" s="102"/>
      <c r="J63" s="62"/>
      <c r="K63" s="62"/>
      <c r="L63" s="62"/>
      <c r="M63" s="62"/>
      <c r="N63" s="62"/>
      <c r="O63" s="62"/>
      <c r="P63" s="62"/>
      <c r="Q63" s="62"/>
      <c r="R63" s="62"/>
      <c r="S63" s="62"/>
      <c r="T63" s="62"/>
      <c r="U63" s="62"/>
      <c r="V63" s="62"/>
      <c r="W63" s="62"/>
      <c r="X63" s="62"/>
      <c r="Y63" s="62"/>
      <c r="Z63" s="62"/>
      <c r="AA63" s="62"/>
      <c r="AB63" s="62"/>
      <c r="AC63" s="62"/>
      <c r="AD63" s="62"/>
      <c r="AE63" s="62"/>
      <c r="AF63" s="103"/>
    </row>
    <row r="64" spans="1:32" s="55" customFormat="1" x14ac:dyDescent="0.3">
      <c r="A64" s="52"/>
      <c r="B64" s="54">
        <f t="shared" si="1"/>
        <v>0</v>
      </c>
      <c r="C64" s="62"/>
      <c r="D64" s="62">
        <v>1</v>
      </c>
      <c r="E64" s="62" t="s">
        <v>60</v>
      </c>
      <c r="F64" s="62" t="s">
        <v>59</v>
      </c>
      <c r="G64" s="62" t="s">
        <v>302</v>
      </c>
      <c r="H64" s="57" t="s">
        <v>303</v>
      </c>
      <c r="I64" s="102"/>
      <c r="J64" s="62"/>
      <c r="K64" s="62"/>
      <c r="L64" s="62"/>
      <c r="M64" s="62"/>
      <c r="N64" s="62"/>
      <c r="O64" s="62"/>
      <c r="P64" s="62"/>
      <c r="Q64" s="62"/>
      <c r="R64" s="62"/>
      <c r="S64" s="62"/>
      <c r="T64" s="62"/>
      <c r="U64" s="62"/>
      <c r="V64" s="62"/>
      <c r="W64" s="62"/>
      <c r="X64" s="62"/>
      <c r="Y64" s="62"/>
      <c r="Z64" s="62"/>
      <c r="AA64" s="62"/>
      <c r="AB64" s="62"/>
      <c r="AC64" s="62"/>
      <c r="AD64" s="62"/>
      <c r="AE64" s="62"/>
      <c r="AF64" s="103"/>
    </row>
    <row r="65" spans="1:32" s="55" customFormat="1" x14ac:dyDescent="0.3">
      <c r="A65" s="52"/>
      <c r="B65" s="54">
        <f t="shared" si="1"/>
        <v>0</v>
      </c>
      <c r="C65" s="62"/>
      <c r="D65" s="62">
        <v>1</v>
      </c>
      <c r="E65" s="62" t="s">
        <v>60</v>
      </c>
      <c r="F65" s="62" t="s">
        <v>59</v>
      </c>
      <c r="G65" s="62" t="s">
        <v>304</v>
      </c>
      <c r="H65" s="57" t="s">
        <v>305</v>
      </c>
      <c r="I65" s="102"/>
      <c r="J65" s="62"/>
      <c r="K65" s="62"/>
      <c r="L65" s="62"/>
      <c r="M65" s="62"/>
      <c r="N65" s="62"/>
      <c r="O65" s="62"/>
      <c r="P65" s="62"/>
      <c r="Q65" s="62"/>
      <c r="R65" s="62"/>
      <c r="S65" s="62"/>
      <c r="T65" s="62"/>
      <c r="U65" s="62"/>
      <c r="V65" s="62"/>
      <c r="W65" s="62"/>
      <c r="X65" s="62"/>
      <c r="Y65" s="62"/>
      <c r="Z65" s="62"/>
      <c r="AA65" s="62"/>
      <c r="AB65" s="62"/>
      <c r="AC65" s="62"/>
      <c r="AD65" s="62"/>
      <c r="AE65" s="62"/>
      <c r="AF65" s="103"/>
    </row>
    <row r="66" spans="1:32" s="55" customFormat="1" x14ac:dyDescent="0.3">
      <c r="A66" s="52"/>
      <c r="B66" s="54">
        <f t="shared" si="1"/>
        <v>0</v>
      </c>
      <c r="C66" s="62"/>
      <c r="D66" s="62">
        <v>1</v>
      </c>
      <c r="E66" s="62" t="s">
        <v>60</v>
      </c>
      <c r="F66" s="62" t="s">
        <v>59</v>
      </c>
      <c r="G66" s="62" t="s">
        <v>306</v>
      </c>
      <c r="H66" s="57" t="s">
        <v>307</v>
      </c>
      <c r="I66" s="102"/>
      <c r="J66" s="62"/>
      <c r="K66" s="62"/>
      <c r="L66" s="62"/>
      <c r="M66" s="62"/>
      <c r="N66" s="62"/>
      <c r="O66" s="62"/>
      <c r="P66" s="62"/>
      <c r="Q66" s="62"/>
      <c r="R66" s="62"/>
      <c r="S66" s="62"/>
      <c r="T66" s="62"/>
      <c r="U66" s="62"/>
      <c r="V66" s="62"/>
      <c r="W66" s="62"/>
      <c r="X66" s="62"/>
      <c r="Y66" s="62"/>
      <c r="Z66" s="62"/>
      <c r="AA66" s="62"/>
      <c r="AB66" s="62"/>
      <c r="AC66" s="62"/>
      <c r="AD66" s="62"/>
      <c r="AE66" s="62"/>
      <c r="AF66" s="103"/>
    </row>
    <row r="67" spans="1:32" s="55" customFormat="1" x14ac:dyDescent="0.3">
      <c r="A67" s="52"/>
      <c r="B67" s="54">
        <f t="shared" si="1"/>
        <v>0</v>
      </c>
      <c r="C67" s="62"/>
      <c r="D67" s="62">
        <v>1</v>
      </c>
      <c r="E67" s="62" t="s">
        <v>60</v>
      </c>
      <c r="F67" s="62" t="s">
        <v>59</v>
      </c>
      <c r="G67" s="62" t="s">
        <v>308</v>
      </c>
      <c r="H67" s="57" t="s">
        <v>309</v>
      </c>
      <c r="I67" s="102"/>
      <c r="J67" s="62"/>
      <c r="K67" s="62"/>
      <c r="L67" s="62"/>
      <c r="M67" s="62"/>
      <c r="N67" s="62"/>
      <c r="O67" s="62"/>
      <c r="P67" s="62"/>
      <c r="Q67" s="62"/>
      <c r="R67" s="62"/>
      <c r="S67" s="62"/>
      <c r="T67" s="62"/>
      <c r="U67" s="62"/>
      <c r="V67" s="62"/>
      <c r="W67" s="62"/>
      <c r="X67" s="62"/>
      <c r="Y67" s="62"/>
      <c r="Z67" s="62"/>
      <c r="AA67" s="62"/>
      <c r="AB67" s="62"/>
      <c r="AC67" s="62"/>
      <c r="AD67" s="62"/>
      <c r="AE67" s="62"/>
      <c r="AF67" s="103"/>
    </row>
    <row r="68" spans="1:32" s="55" customFormat="1" x14ac:dyDescent="0.3">
      <c r="A68" s="52"/>
      <c r="B68" s="54">
        <f t="shared" si="1"/>
        <v>0</v>
      </c>
      <c r="C68" s="62"/>
      <c r="D68" s="62">
        <v>1</v>
      </c>
      <c r="E68" s="62" t="s">
        <v>60</v>
      </c>
      <c r="F68" s="62" t="s">
        <v>59</v>
      </c>
      <c r="G68" s="62" t="s">
        <v>313</v>
      </c>
      <c r="H68" s="57" t="s">
        <v>314</v>
      </c>
      <c r="I68" s="102"/>
      <c r="J68" s="62"/>
      <c r="K68" s="62"/>
      <c r="L68" s="62"/>
      <c r="M68" s="62"/>
      <c r="N68" s="62"/>
      <c r="O68" s="62"/>
      <c r="P68" s="62"/>
      <c r="Q68" s="62"/>
      <c r="R68" s="62"/>
      <c r="S68" s="62"/>
      <c r="T68" s="62"/>
      <c r="U68" s="62"/>
      <c r="V68" s="62"/>
      <c r="W68" s="62"/>
      <c r="X68" s="62"/>
      <c r="Y68" s="62"/>
      <c r="Z68" s="62"/>
      <c r="AA68" s="62"/>
      <c r="AB68" s="62"/>
      <c r="AC68" s="62"/>
      <c r="AD68" s="62"/>
      <c r="AE68" s="62"/>
      <c r="AF68" s="103"/>
    </row>
    <row r="69" spans="1:32" s="55" customFormat="1" x14ac:dyDescent="0.3">
      <c r="A69" s="52"/>
      <c r="B69" s="54">
        <f t="shared" si="1"/>
        <v>0</v>
      </c>
      <c r="C69" s="62"/>
      <c r="D69" s="62">
        <v>1</v>
      </c>
      <c r="E69" s="62" t="s">
        <v>60</v>
      </c>
      <c r="F69" s="62" t="s">
        <v>59</v>
      </c>
      <c r="G69" s="62" t="s">
        <v>315</v>
      </c>
      <c r="H69" s="57" t="s">
        <v>56</v>
      </c>
      <c r="I69" s="102"/>
      <c r="J69" s="62"/>
      <c r="K69" s="62"/>
      <c r="L69" s="62"/>
      <c r="M69" s="62"/>
      <c r="N69" s="62"/>
      <c r="O69" s="62"/>
      <c r="P69" s="62"/>
      <c r="Q69" s="62"/>
      <c r="R69" s="62"/>
      <c r="S69" s="62"/>
      <c r="T69" s="62"/>
      <c r="U69" s="62"/>
      <c r="V69" s="62"/>
      <c r="W69" s="62"/>
      <c r="X69" s="62"/>
      <c r="Y69" s="62"/>
      <c r="Z69" s="62"/>
      <c r="AA69" s="62"/>
      <c r="AB69" s="62"/>
      <c r="AC69" s="62"/>
      <c r="AD69" s="62"/>
      <c r="AE69" s="62"/>
      <c r="AF69" s="103"/>
    </row>
    <row r="70" spans="1:32" s="55" customFormat="1" x14ac:dyDescent="0.3">
      <c r="A70" s="52"/>
      <c r="B70" s="54">
        <f t="shared" si="1"/>
        <v>1</v>
      </c>
      <c r="C70" s="62"/>
      <c r="D70" s="62">
        <v>1</v>
      </c>
      <c r="E70" s="62" t="s">
        <v>60</v>
      </c>
      <c r="F70" s="62" t="s">
        <v>59</v>
      </c>
      <c r="G70" s="62" t="s">
        <v>316</v>
      </c>
      <c r="H70" s="57" t="s">
        <v>317</v>
      </c>
      <c r="I70" s="102"/>
      <c r="J70" s="62"/>
      <c r="K70" s="62"/>
      <c r="L70" s="62" t="s">
        <v>55</v>
      </c>
      <c r="M70" s="62"/>
      <c r="N70" s="62"/>
      <c r="O70" s="62"/>
      <c r="P70" s="62"/>
      <c r="Q70" s="62"/>
      <c r="R70" s="62"/>
      <c r="S70" s="62"/>
      <c r="T70" s="62"/>
      <c r="U70" s="62"/>
      <c r="V70" s="62"/>
      <c r="W70" s="62"/>
      <c r="X70" s="62"/>
      <c r="Y70" s="62"/>
      <c r="Z70" s="62"/>
      <c r="AA70" s="62"/>
      <c r="AB70" s="62"/>
      <c r="AC70" s="62"/>
      <c r="AD70" s="62"/>
      <c r="AE70" s="62"/>
      <c r="AF70" s="103"/>
    </row>
    <row r="71" spans="1:32" s="55" customFormat="1" x14ac:dyDescent="0.3">
      <c r="A71" s="52"/>
      <c r="B71" s="54">
        <f t="shared" si="1"/>
        <v>1</v>
      </c>
      <c r="C71" s="62"/>
      <c r="D71" s="62">
        <v>1</v>
      </c>
      <c r="E71" s="62" t="s">
        <v>60</v>
      </c>
      <c r="F71" s="62" t="s">
        <v>59</v>
      </c>
      <c r="G71" s="62" t="s">
        <v>321</v>
      </c>
      <c r="H71" s="57" t="s">
        <v>322</v>
      </c>
      <c r="I71" s="102"/>
      <c r="J71" s="62"/>
      <c r="K71" s="62"/>
      <c r="L71" s="62" t="s">
        <v>55</v>
      </c>
      <c r="M71" s="62"/>
      <c r="N71" s="62"/>
      <c r="O71" s="62"/>
      <c r="P71" s="62"/>
      <c r="Q71" s="62"/>
      <c r="R71" s="62"/>
      <c r="S71" s="62"/>
      <c r="T71" s="62"/>
      <c r="U71" s="62"/>
      <c r="V71" s="62"/>
      <c r="W71" s="62"/>
      <c r="X71" s="62"/>
      <c r="Y71" s="62"/>
      <c r="Z71" s="62"/>
      <c r="AA71" s="62"/>
      <c r="AB71" s="62"/>
      <c r="AC71" s="62"/>
      <c r="AD71" s="62"/>
      <c r="AE71" s="62"/>
      <c r="AF71" s="103"/>
    </row>
    <row r="72" spans="1:32" s="55" customFormat="1" x14ac:dyDescent="0.3">
      <c r="A72" s="52"/>
      <c r="B72" s="54">
        <f t="shared" si="1"/>
        <v>0</v>
      </c>
      <c r="C72" s="62"/>
      <c r="D72" s="62">
        <v>1</v>
      </c>
      <c r="E72" s="62" t="s">
        <v>60</v>
      </c>
      <c r="F72" s="62" t="s">
        <v>59</v>
      </c>
      <c r="G72" s="62" t="s">
        <v>326</v>
      </c>
      <c r="H72" s="57" t="s">
        <v>327</v>
      </c>
      <c r="I72" s="102"/>
      <c r="J72" s="62"/>
      <c r="K72" s="62"/>
      <c r="L72" s="62"/>
      <c r="M72" s="62"/>
      <c r="N72" s="62"/>
      <c r="O72" s="62"/>
      <c r="P72" s="62"/>
      <c r="Q72" s="62"/>
      <c r="R72" s="62"/>
      <c r="S72" s="62"/>
      <c r="T72" s="62"/>
      <c r="U72" s="62"/>
      <c r="V72" s="62"/>
      <c r="W72" s="62"/>
      <c r="X72" s="62"/>
      <c r="Y72" s="62"/>
      <c r="Z72" s="62"/>
      <c r="AA72" s="62"/>
      <c r="AB72" s="62"/>
      <c r="AC72" s="62"/>
      <c r="AD72" s="62"/>
      <c r="AE72" s="62"/>
      <c r="AF72" s="103"/>
    </row>
    <row r="73" spans="1:32" s="55" customFormat="1" x14ac:dyDescent="0.3">
      <c r="A73" s="52"/>
      <c r="B73" s="54">
        <f t="shared" si="1"/>
        <v>1</v>
      </c>
      <c r="C73" s="62"/>
      <c r="D73" s="62">
        <v>1</v>
      </c>
      <c r="E73" s="62" t="s">
        <v>60</v>
      </c>
      <c r="F73" s="62" t="s">
        <v>59</v>
      </c>
      <c r="G73" s="62" t="s">
        <v>315</v>
      </c>
      <c r="H73" s="57" t="s">
        <v>328</v>
      </c>
      <c r="I73" s="102"/>
      <c r="J73" s="62"/>
      <c r="K73" s="62"/>
      <c r="L73" s="62"/>
      <c r="M73" s="62"/>
      <c r="N73" s="62"/>
      <c r="O73" s="62"/>
      <c r="P73" s="62" t="s">
        <v>905</v>
      </c>
      <c r="Q73" s="62" t="s">
        <v>905</v>
      </c>
      <c r="R73" s="62"/>
      <c r="S73" s="62"/>
      <c r="T73" s="62"/>
      <c r="U73" s="62"/>
      <c r="V73" s="62"/>
      <c r="W73" s="62"/>
      <c r="X73" s="62"/>
      <c r="Y73" s="62"/>
      <c r="Z73" s="62"/>
      <c r="AA73" s="62"/>
      <c r="AB73" s="62"/>
      <c r="AC73" s="62"/>
      <c r="AD73" s="62"/>
      <c r="AE73" s="62"/>
      <c r="AF73" s="103"/>
    </row>
    <row r="74" spans="1:32" s="55" customFormat="1" x14ac:dyDescent="0.3">
      <c r="A74" s="52"/>
      <c r="B74" s="54">
        <f t="shared" si="1"/>
        <v>1</v>
      </c>
      <c r="C74" s="62"/>
      <c r="D74" s="62">
        <v>1</v>
      </c>
      <c r="E74" s="62" t="s">
        <v>60</v>
      </c>
      <c r="F74" s="62" t="s">
        <v>59</v>
      </c>
      <c r="G74" s="62" t="s">
        <v>333</v>
      </c>
      <c r="H74" s="57" t="s">
        <v>334</v>
      </c>
      <c r="I74" s="102"/>
      <c r="J74" s="62"/>
      <c r="K74" s="62"/>
      <c r="L74" s="62" t="s">
        <v>55</v>
      </c>
      <c r="M74" s="62"/>
      <c r="N74" s="62"/>
      <c r="O74" s="62"/>
      <c r="P74" s="62" t="s">
        <v>905</v>
      </c>
      <c r="Q74" s="62" t="s">
        <v>905</v>
      </c>
      <c r="R74" s="62"/>
      <c r="S74" s="62"/>
      <c r="T74" s="62"/>
      <c r="U74" s="62"/>
      <c r="V74" s="62"/>
      <c r="W74" s="62"/>
      <c r="X74" s="62"/>
      <c r="Y74" s="62"/>
      <c r="Z74" s="62"/>
      <c r="AA74" s="62"/>
      <c r="AB74" s="62"/>
      <c r="AC74" s="62"/>
      <c r="AD74" s="62"/>
      <c r="AE74" s="62"/>
      <c r="AF74" s="103"/>
    </row>
    <row r="75" spans="1:32" s="55" customFormat="1" x14ac:dyDescent="0.3">
      <c r="A75" s="53" t="s">
        <v>852</v>
      </c>
      <c r="B75" s="54">
        <f t="shared" si="1"/>
        <v>0</v>
      </c>
      <c r="C75" s="62"/>
      <c r="D75" s="62">
        <v>1</v>
      </c>
      <c r="E75" s="62" t="s">
        <v>60</v>
      </c>
      <c r="F75" s="62"/>
      <c r="G75" s="62" t="s">
        <v>339</v>
      </c>
      <c r="H75" s="57" t="s">
        <v>340</v>
      </c>
      <c r="I75" s="102"/>
      <c r="J75" s="62"/>
      <c r="K75" s="62"/>
      <c r="L75" s="62"/>
      <c r="M75" s="62"/>
      <c r="N75" s="62"/>
      <c r="O75" s="62"/>
      <c r="P75" s="62"/>
      <c r="Q75" s="62"/>
      <c r="R75" s="62"/>
      <c r="S75" s="62"/>
      <c r="T75" s="62"/>
      <c r="U75" s="62"/>
      <c r="V75" s="62"/>
      <c r="W75" s="62"/>
      <c r="X75" s="62"/>
      <c r="Y75" s="62"/>
      <c r="Z75" s="62"/>
      <c r="AA75" s="62"/>
      <c r="AB75" s="62"/>
      <c r="AC75" s="62"/>
      <c r="AD75" s="62"/>
      <c r="AE75" s="62"/>
      <c r="AF75" s="103"/>
    </row>
    <row r="76" spans="1:32" s="55" customFormat="1" x14ac:dyDescent="0.3">
      <c r="A76" s="53" t="s">
        <v>852</v>
      </c>
      <c r="B76" s="54">
        <f t="shared" si="1"/>
        <v>0</v>
      </c>
      <c r="C76" s="62"/>
      <c r="D76" s="62">
        <v>1</v>
      </c>
      <c r="E76" s="62" t="s">
        <v>60</v>
      </c>
      <c r="F76" s="62"/>
      <c r="G76" s="62" t="s">
        <v>341</v>
      </c>
      <c r="H76" s="57" t="s">
        <v>342</v>
      </c>
      <c r="I76" s="102"/>
      <c r="J76" s="62"/>
      <c r="K76" s="62"/>
      <c r="L76" s="62"/>
      <c r="M76" s="62"/>
      <c r="N76" s="62"/>
      <c r="O76" s="62"/>
      <c r="P76" s="62"/>
      <c r="Q76" s="62"/>
      <c r="R76" s="62"/>
      <c r="S76" s="62"/>
      <c r="T76" s="62"/>
      <c r="U76" s="62"/>
      <c r="V76" s="62"/>
      <c r="W76" s="62"/>
      <c r="X76" s="62"/>
      <c r="Y76" s="62"/>
      <c r="Z76" s="62"/>
      <c r="AA76" s="62"/>
      <c r="AB76" s="62"/>
      <c r="AC76" s="62"/>
      <c r="AD76" s="62"/>
      <c r="AE76" s="62"/>
      <c r="AF76" s="103"/>
    </row>
    <row r="79" spans="1:32" x14ac:dyDescent="0.3">
      <c r="E79" s="58" t="s">
        <v>852</v>
      </c>
    </row>
    <row r="80" spans="1:32" x14ac:dyDescent="0.3">
      <c r="E80" s="59" t="s">
        <v>853</v>
      </c>
    </row>
  </sheetData>
  <autoFilter ref="A2:H76" xr:uid="{89CE421E-64E3-4AFD-959D-5953B15B38A8}"/>
  <hyperlinks>
    <hyperlink ref="I1" r:id="rId1" xr:uid="{07AE0713-57C6-4458-A4D0-89A16ECFA04B}"/>
    <hyperlink ref="J1" r:id="rId2" xr:uid="{70E02594-6A74-4FC9-A4A4-CB67AE4C38C7}"/>
    <hyperlink ref="L1" r:id="rId3" xr:uid="{6DF3852F-8353-4706-8658-56FB99807240}"/>
    <hyperlink ref="M1" r:id="rId4" xr:uid="{C8926DE9-9C30-42B2-A99D-A5095D0D6EF7}"/>
    <hyperlink ref="P1" r:id="rId5" xr:uid="{33202A5C-13ED-430E-9A0A-C98B56EA36FD}"/>
    <hyperlink ref="T1" r:id="rId6" xr:uid="{F413E339-C17E-4F3F-9C95-33273856357F}"/>
    <hyperlink ref="R1" r:id="rId7" xr:uid="{BE0CEBD7-3AD8-44E1-959B-BF8E995E08D0}"/>
    <hyperlink ref="U1" r:id="rId8" xr:uid="{13A0432F-46F9-42D6-AA24-72DF41B08466}"/>
    <hyperlink ref="AA1" r:id="rId9" xr:uid="{4897F636-5E76-438D-B9B7-8982E8E83E60}"/>
    <hyperlink ref="AB1" r:id="rId10" xr:uid="{C4318137-2FF2-4CE0-A1FC-A5126F979843}"/>
    <hyperlink ref="AC1" r:id="rId11" xr:uid="{88EA094B-5118-4C29-BFC3-12B0E44C1C33}"/>
    <hyperlink ref="AD1" r:id="rId12" xr:uid="{C5B03E8D-AC45-4EA1-B815-15A9A1933D8F}"/>
    <hyperlink ref="AE1" r:id="rId13" xr:uid="{787F7F25-D4F6-49D6-B3A0-6A830BCFCCE2}"/>
    <hyperlink ref="AF1" r:id="rId14" xr:uid="{05A74B0C-A8BE-4DC8-9D47-C887EDF9291D}"/>
    <hyperlink ref="Z1" r:id="rId15" xr:uid="{2B7BBC1E-3F6C-4343-9D63-57B93C526712}"/>
    <hyperlink ref="Y1" r:id="rId16" xr:uid="{C557B38A-314A-4738-B76A-A31F21F36C5F}"/>
    <hyperlink ref="X1" r:id="rId17" xr:uid="{EC263D8B-9588-4293-802F-840E62CB2B67}"/>
    <hyperlink ref="W1" r:id="rId18" xr:uid="{3A78ACFF-C042-481C-A9B3-1F14AE3F5E53}"/>
    <hyperlink ref="V1" r:id="rId19" xr:uid="{C63C92D8-8A7C-47FB-951A-979C3D95DB17}"/>
    <hyperlink ref="Q1" r:id="rId20" xr:uid="{ECF461EA-8952-44C5-8AC2-1F0A269AF7A6}"/>
    <hyperlink ref="O1" r:id="rId21" xr:uid="{D8877215-759A-4B48-AA00-A4D498420DE2}"/>
    <hyperlink ref="N1" r:id="rId22" xr:uid="{C9929FC0-7FAF-4C96-B5F7-A7411B325E82}"/>
    <hyperlink ref="S1" r:id="rId23" xr:uid="{DC454E0F-DA74-4BC6-802E-FF7341E75963}"/>
    <hyperlink ref="K1" r:id="rId24" xr:uid="{2DB020C2-9ECC-4F53-ABC6-0BE5D7E43BEF}"/>
    <hyperlink ref="V2" r:id="rId25" xr:uid="{85714CA5-77A5-4A92-9F13-D22495745352}"/>
    <hyperlink ref="B1" location="'Table 2'!A1" display="Back to map" xr:uid="{0AE68FB6-7E3C-43E3-9F03-D74A988DC37A}"/>
  </hyperlinks>
  <pageMargins left="0.7" right="0.7" top="0.75" bottom="0.75" header="0.3" footer="0.3"/>
  <pageSetup paperSize="9" orientation="portrait" r:id="rId26"/>
  <legacyDrawing r:id="rId2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82176-A019-4EB5-BB46-5AF8D7D8463E}">
  <dimension ref="A1:AF76"/>
  <sheetViews>
    <sheetView zoomScale="85" zoomScaleNormal="85" workbookViewId="0">
      <pane xSplit="8" ySplit="2" topLeftCell="K3" activePane="bottomRight" state="frozen"/>
      <selection pane="topRight" activeCell="I1" sqref="I1"/>
      <selection pane="bottomLeft" activeCell="A3" sqref="A3"/>
      <selection pane="bottomRight" activeCell="Q3" sqref="Q3:Q75"/>
    </sheetView>
  </sheetViews>
  <sheetFormatPr defaultColWidth="9.1796875" defaultRowHeight="14.5" x14ac:dyDescent="0.25"/>
  <cols>
    <col min="1" max="2" width="9.1796875" style="65"/>
    <col min="3" max="4" width="0" style="65" hidden="1" customWidth="1"/>
    <col min="5" max="5" width="8" style="65" customWidth="1"/>
    <col min="6" max="6" width="7.54296875" style="65" customWidth="1"/>
    <col min="7" max="7" width="28.81640625" style="65" customWidth="1"/>
    <col min="8" max="8" width="12.54296875" style="65" customWidth="1"/>
    <col min="9" max="9" width="26.54296875" style="65" hidden="1" customWidth="1"/>
    <col min="10" max="10" width="38.453125" style="65" hidden="1" customWidth="1"/>
    <col min="11" max="15" width="9.1796875" style="80" customWidth="1"/>
    <col min="16" max="16" width="9.1796875" style="81" customWidth="1"/>
    <col min="17" max="22" width="13.26953125" style="80" customWidth="1"/>
    <col min="23" max="23" width="9.1796875" style="65" customWidth="1"/>
    <col min="24" max="31" width="9.1796875" style="65"/>
    <col min="32" max="32" width="9.1796875" style="76"/>
    <col min="33" max="16384" width="9.1796875" style="65"/>
  </cols>
  <sheetData>
    <row r="1" spans="1:32" ht="28.5" thickBot="1" x14ac:dyDescent="0.55000000000000004">
      <c r="B1" s="42" t="s">
        <v>849</v>
      </c>
      <c r="E1" s="1" t="s">
        <v>940</v>
      </c>
      <c r="K1" s="198" t="s">
        <v>910</v>
      </c>
      <c r="L1" s="199"/>
      <c r="M1" s="199"/>
      <c r="N1" s="199"/>
      <c r="O1" s="199"/>
      <c r="P1" s="200"/>
      <c r="Q1" s="198" t="s">
        <v>937</v>
      </c>
      <c r="R1" s="199"/>
      <c r="S1" s="199"/>
      <c r="T1" s="199"/>
      <c r="U1" s="199"/>
      <c r="V1" s="201"/>
      <c r="W1" s="66"/>
      <c r="X1" s="66"/>
      <c r="Y1" s="66"/>
      <c r="Z1" s="66"/>
      <c r="AA1" s="66"/>
      <c r="AB1" s="66"/>
      <c r="AC1" s="66"/>
      <c r="AD1" s="66"/>
      <c r="AE1" s="66"/>
      <c r="AF1" s="67"/>
    </row>
    <row r="2" spans="1:32" s="68" customFormat="1" ht="104.5" thickBot="1" x14ac:dyDescent="0.3">
      <c r="B2" s="69" t="s">
        <v>34</v>
      </c>
      <c r="C2" s="8" t="s">
        <v>878</v>
      </c>
      <c r="D2" s="8" t="s">
        <v>44</v>
      </c>
      <c r="E2" s="3" t="s">
        <v>45</v>
      </c>
      <c r="F2" s="3" t="s">
        <v>46</v>
      </c>
      <c r="G2" s="3" t="s">
        <v>47</v>
      </c>
      <c r="H2" s="86" t="s">
        <v>879</v>
      </c>
      <c r="I2" s="91" t="s">
        <v>911</v>
      </c>
      <c r="J2" s="91" t="s">
        <v>912</v>
      </c>
      <c r="K2" s="92" t="s">
        <v>913</v>
      </c>
      <c r="L2" s="83" t="s">
        <v>837</v>
      </c>
      <c r="M2" s="83" t="s">
        <v>914</v>
      </c>
      <c r="N2" s="83" t="s">
        <v>915</v>
      </c>
      <c r="O2" s="83" t="s">
        <v>916</v>
      </c>
      <c r="P2" s="84" t="s">
        <v>917</v>
      </c>
      <c r="Q2" s="82" t="s">
        <v>918</v>
      </c>
      <c r="R2" s="83" t="s">
        <v>919</v>
      </c>
      <c r="S2" s="83" t="s">
        <v>920</v>
      </c>
      <c r="T2" s="83" t="s">
        <v>921</v>
      </c>
      <c r="U2" s="83" t="s">
        <v>922</v>
      </c>
      <c r="V2" s="85" t="s">
        <v>923</v>
      </c>
      <c r="W2" s="70"/>
      <c r="X2" s="70"/>
      <c r="Y2" s="70"/>
      <c r="Z2" s="70"/>
      <c r="AA2" s="70"/>
      <c r="AB2" s="70"/>
      <c r="AC2" s="70"/>
      <c r="AD2" s="70"/>
      <c r="AE2" s="70"/>
      <c r="AF2" s="70"/>
    </row>
    <row r="3" spans="1:32" s="64" customFormat="1" x14ac:dyDescent="0.25">
      <c r="A3" s="71"/>
      <c r="B3" s="72">
        <f t="shared" ref="B3:B23" si="0">IF(COUNT(K3:V3,"")&lt;COUNTA(K3:V3),1,0)</f>
        <v>0</v>
      </c>
      <c r="C3" s="77"/>
      <c r="D3" s="77">
        <v>1</v>
      </c>
      <c r="E3" s="77" t="s">
        <v>60</v>
      </c>
      <c r="F3" s="77" t="s">
        <v>53</v>
      </c>
      <c r="G3" s="77" t="s">
        <v>61</v>
      </c>
      <c r="H3" s="93" t="s">
        <v>62</v>
      </c>
      <c r="I3" s="77"/>
      <c r="J3" s="77"/>
      <c r="K3" s="78"/>
      <c r="L3" s="78"/>
      <c r="M3" s="78"/>
      <c r="N3" s="78"/>
      <c r="O3" s="78"/>
      <c r="P3" s="79"/>
      <c r="Q3" s="78"/>
      <c r="R3" s="78"/>
      <c r="S3" s="78"/>
      <c r="T3" s="78"/>
      <c r="U3" s="78"/>
      <c r="V3" s="78"/>
      <c r="AF3" s="73"/>
    </row>
    <row r="4" spans="1:32" s="64" customFormat="1" x14ac:dyDescent="0.25">
      <c r="A4" s="71"/>
      <c r="B4" s="72">
        <f t="shared" si="0"/>
        <v>0</v>
      </c>
      <c r="C4" s="77"/>
      <c r="D4" s="77">
        <v>1</v>
      </c>
      <c r="E4" s="77" t="s">
        <v>60</v>
      </c>
      <c r="F4" s="77" t="s">
        <v>53</v>
      </c>
      <c r="G4" s="77" t="s">
        <v>66</v>
      </c>
      <c r="H4" s="93" t="s">
        <v>67</v>
      </c>
      <c r="I4" s="77"/>
      <c r="J4" s="77"/>
      <c r="K4" s="78"/>
      <c r="L4" s="78"/>
      <c r="M4" s="78"/>
      <c r="N4" s="78"/>
      <c r="O4" s="78"/>
      <c r="P4" s="79"/>
      <c r="Q4" s="78"/>
      <c r="R4" s="78"/>
      <c r="S4" s="78"/>
      <c r="T4" s="78"/>
      <c r="U4" s="78"/>
      <c r="V4" s="78"/>
      <c r="AF4" s="73"/>
    </row>
    <row r="5" spans="1:32" s="64" customFormat="1" x14ac:dyDescent="0.25">
      <c r="A5" s="71"/>
      <c r="B5" s="72">
        <f t="shared" si="0"/>
        <v>0</v>
      </c>
      <c r="C5" s="77"/>
      <c r="D5" s="77">
        <v>1</v>
      </c>
      <c r="E5" s="77" t="s">
        <v>60</v>
      </c>
      <c r="F5" s="77" t="s">
        <v>53</v>
      </c>
      <c r="G5" s="77" t="s">
        <v>71</v>
      </c>
      <c r="H5" s="93" t="s">
        <v>72</v>
      </c>
      <c r="I5" s="77"/>
      <c r="J5" s="77"/>
      <c r="K5" s="78"/>
      <c r="L5" s="78"/>
      <c r="M5" s="78"/>
      <c r="N5" s="78"/>
      <c r="O5" s="78"/>
      <c r="P5" s="79"/>
      <c r="Q5" s="78"/>
      <c r="R5" s="78"/>
      <c r="S5" s="78"/>
      <c r="T5" s="78"/>
      <c r="U5" s="78"/>
      <c r="V5" s="78"/>
      <c r="AF5" s="73"/>
    </row>
    <row r="6" spans="1:32" s="64" customFormat="1" x14ac:dyDescent="0.25">
      <c r="A6" s="71"/>
      <c r="B6" s="72">
        <f t="shared" si="0"/>
        <v>0</v>
      </c>
      <c r="C6" s="77"/>
      <c r="D6" s="77">
        <v>1</v>
      </c>
      <c r="E6" s="77" t="s">
        <v>60</v>
      </c>
      <c r="F6" s="77" t="s">
        <v>53</v>
      </c>
      <c r="G6" s="77" t="s">
        <v>76</v>
      </c>
      <c r="H6" s="93" t="s">
        <v>77</v>
      </c>
      <c r="I6" s="77"/>
      <c r="J6" s="77"/>
      <c r="K6" s="78"/>
      <c r="L6" s="78"/>
      <c r="M6" s="78"/>
      <c r="N6" s="78"/>
      <c r="O6" s="78"/>
      <c r="P6" s="79"/>
      <c r="Q6" s="78"/>
      <c r="R6" s="78"/>
      <c r="S6" s="78"/>
      <c r="T6" s="78"/>
      <c r="U6" s="78"/>
      <c r="V6" s="78"/>
      <c r="AF6" s="73"/>
    </row>
    <row r="7" spans="1:32" s="64" customFormat="1" x14ac:dyDescent="0.25">
      <c r="A7" s="71"/>
      <c r="B7" s="72">
        <f t="shared" si="0"/>
        <v>0</v>
      </c>
      <c r="C7" s="77"/>
      <c r="D7" s="77">
        <v>1</v>
      </c>
      <c r="E7" s="77" t="s">
        <v>60</v>
      </c>
      <c r="F7" s="77" t="s">
        <v>53</v>
      </c>
      <c r="G7" s="77" t="s">
        <v>81</v>
      </c>
      <c r="H7" s="93" t="s">
        <v>82</v>
      </c>
      <c r="I7" s="77"/>
      <c r="J7" s="77"/>
      <c r="K7" s="78"/>
      <c r="L7" s="78"/>
      <c r="M7" s="78"/>
      <c r="N7" s="78"/>
      <c r="O7" s="78"/>
      <c r="P7" s="79"/>
      <c r="Q7" s="78"/>
      <c r="R7" s="78"/>
      <c r="S7" s="78"/>
      <c r="T7" s="78"/>
      <c r="U7" s="78"/>
      <c r="V7" s="78"/>
      <c r="AF7" s="73"/>
    </row>
    <row r="8" spans="1:32" s="64" customFormat="1" x14ac:dyDescent="0.25">
      <c r="A8" s="71"/>
      <c r="B8" s="72">
        <f t="shared" si="0"/>
        <v>0</v>
      </c>
      <c r="C8" s="77"/>
      <c r="D8" s="77">
        <v>1</v>
      </c>
      <c r="E8" s="77" t="s">
        <v>60</v>
      </c>
      <c r="F8" s="77" t="s">
        <v>53</v>
      </c>
      <c r="G8" s="77" t="s">
        <v>86</v>
      </c>
      <c r="H8" s="93" t="s">
        <v>87</v>
      </c>
      <c r="I8" s="77"/>
      <c r="J8" s="77"/>
      <c r="K8" s="78"/>
      <c r="L8" s="78"/>
      <c r="M8" s="78"/>
      <c r="N8" s="78"/>
      <c r="O8" s="78"/>
      <c r="P8" s="79"/>
      <c r="Q8" s="78"/>
      <c r="R8" s="78"/>
      <c r="S8" s="78"/>
      <c r="T8" s="78"/>
      <c r="U8" s="78"/>
      <c r="V8" s="78"/>
      <c r="AF8" s="73"/>
    </row>
    <row r="9" spans="1:32" s="64" customFormat="1" x14ac:dyDescent="0.25">
      <c r="A9" s="71"/>
      <c r="B9" s="72">
        <f t="shared" si="0"/>
        <v>0</v>
      </c>
      <c r="C9" s="77"/>
      <c r="D9" s="77">
        <v>1</v>
      </c>
      <c r="E9" s="77" t="s">
        <v>60</v>
      </c>
      <c r="F9" s="77" t="s">
        <v>53</v>
      </c>
      <c r="G9" s="77" t="s">
        <v>91</v>
      </c>
      <c r="H9" s="93" t="s">
        <v>92</v>
      </c>
      <c r="I9" s="77"/>
      <c r="J9" s="77"/>
      <c r="K9" s="78"/>
      <c r="L9" s="78"/>
      <c r="M9" s="78"/>
      <c r="N9" s="78"/>
      <c r="O9" s="78"/>
      <c r="P9" s="79"/>
      <c r="Q9" s="78"/>
      <c r="R9" s="78"/>
      <c r="S9" s="78"/>
      <c r="T9" s="78"/>
      <c r="U9" s="78"/>
      <c r="V9" s="78"/>
      <c r="AF9" s="73"/>
    </row>
    <row r="10" spans="1:32" s="64" customFormat="1" x14ac:dyDescent="0.25">
      <c r="A10" s="71"/>
      <c r="B10" s="72">
        <f t="shared" si="0"/>
        <v>0</v>
      </c>
      <c r="C10" s="77"/>
      <c r="D10" s="77">
        <v>1</v>
      </c>
      <c r="E10" s="77" t="s">
        <v>60</v>
      </c>
      <c r="F10" s="77" t="s">
        <v>53</v>
      </c>
      <c r="G10" s="77" t="s">
        <v>95</v>
      </c>
      <c r="H10" s="93" t="s">
        <v>96</v>
      </c>
      <c r="I10" s="77"/>
      <c r="J10" s="77"/>
      <c r="K10" s="78"/>
      <c r="L10" s="78"/>
      <c r="M10" s="78"/>
      <c r="N10" s="78"/>
      <c r="O10" s="78"/>
      <c r="P10" s="79"/>
      <c r="Q10" s="78"/>
      <c r="R10" s="78"/>
      <c r="S10" s="78"/>
      <c r="T10" s="78"/>
      <c r="U10" s="78"/>
      <c r="V10" s="78"/>
      <c r="AF10" s="73"/>
    </row>
    <row r="11" spans="1:32" s="64" customFormat="1" x14ac:dyDescent="0.25">
      <c r="A11" s="74" t="s">
        <v>852</v>
      </c>
      <c r="B11" s="72">
        <f t="shared" si="0"/>
        <v>1</v>
      </c>
      <c r="C11" s="77"/>
      <c r="D11" s="77">
        <v>1</v>
      </c>
      <c r="E11" s="77" t="s">
        <v>60</v>
      </c>
      <c r="F11" s="77" t="s">
        <v>53</v>
      </c>
      <c r="G11" s="77" t="s">
        <v>100</v>
      </c>
      <c r="H11" s="93" t="s">
        <v>101</v>
      </c>
      <c r="I11" s="77" t="s">
        <v>925</v>
      </c>
      <c r="J11" s="77" t="s">
        <v>927</v>
      </c>
      <c r="K11" s="78"/>
      <c r="L11" s="78"/>
      <c r="M11" s="78" t="s">
        <v>55</v>
      </c>
      <c r="N11" s="78"/>
      <c r="O11" s="78"/>
      <c r="P11" s="79"/>
      <c r="Q11" s="78" t="s">
        <v>924</v>
      </c>
      <c r="R11" s="78"/>
      <c r="S11" s="78"/>
      <c r="T11" s="78"/>
      <c r="U11" s="78"/>
      <c r="V11" s="78"/>
      <c r="AF11" s="73"/>
    </row>
    <row r="12" spans="1:32" s="64" customFormat="1" x14ac:dyDescent="0.25">
      <c r="A12" s="71"/>
      <c r="B12" s="72">
        <f t="shared" si="0"/>
        <v>0</v>
      </c>
      <c r="C12" s="77"/>
      <c r="D12" s="77">
        <v>1</v>
      </c>
      <c r="E12" s="77" t="s">
        <v>60</v>
      </c>
      <c r="F12" s="77" t="s">
        <v>53</v>
      </c>
      <c r="G12" s="77" t="s">
        <v>105</v>
      </c>
      <c r="H12" s="93" t="s">
        <v>106</v>
      </c>
      <c r="I12" s="77"/>
      <c r="J12" s="77"/>
      <c r="K12" s="78"/>
      <c r="L12" s="78"/>
      <c r="M12" s="78"/>
      <c r="N12" s="78"/>
      <c r="O12" s="78"/>
      <c r="P12" s="79"/>
      <c r="Q12" s="78"/>
      <c r="R12" s="78"/>
      <c r="S12" s="78"/>
      <c r="T12" s="78"/>
      <c r="U12" s="78"/>
      <c r="V12" s="78"/>
      <c r="AF12" s="73"/>
    </row>
    <row r="13" spans="1:32" s="64" customFormat="1" x14ac:dyDescent="0.25">
      <c r="A13" s="71"/>
      <c r="B13" s="72">
        <f t="shared" si="0"/>
        <v>0</v>
      </c>
      <c r="C13" s="77"/>
      <c r="D13" s="77">
        <v>1</v>
      </c>
      <c r="E13" s="77" t="s">
        <v>60</v>
      </c>
      <c r="F13" s="77" t="s">
        <v>53</v>
      </c>
      <c r="G13" s="77" t="s">
        <v>110</v>
      </c>
      <c r="H13" s="93" t="s">
        <v>111</v>
      </c>
      <c r="I13" s="77"/>
      <c r="J13" s="77"/>
      <c r="K13" s="78"/>
      <c r="L13" s="78"/>
      <c r="M13" s="78"/>
      <c r="N13" s="78"/>
      <c r="O13" s="78"/>
      <c r="P13" s="79"/>
      <c r="Q13" s="78"/>
      <c r="R13" s="78"/>
      <c r="S13" s="78"/>
      <c r="T13" s="78"/>
      <c r="U13" s="78"/>
      <c r="V13" s="78"/>
      <c r="AF13" s="73"/>
    </row>
    <row r="14" spans="1:32" s="64" customFormat="1" x14ac:dyDescent="0.25">
      <c r="A14" s="71"/>
      <c r="B14" s="72">
        <f t="shared" si="0"/>
        <v>0</v>
      </c>
      <c r="C14" s="77"/>
      <c r="D14" s="77">
        <v>1</v>
      </c>
      <c r="E14" s="77" t="s">
        <v>60</v>
      </c>
      <c r="F14" s="77" t="s">
        <v>53</v>
      </c>
      <c r="G14" s="77" t="s">
        <v>115</v>
      </c>
      <c r="H14" s="93" t="s">
        <v>116</v>
      </c>
      <c r="I14" s="77"/>
      <c r="J14" s="77"/>
      <c r="K14" s="78"/>
      <c r="L14" s="78"/>
      <c r="M14" s="78"/>
      <c r="N14" s="78"/>
      <c r="O14" s="78"/>
      <c r="P14" s="79"/>
      <c r="Q14" s="78"/>
      <c r="R14" s="78"/>
      <c r="S14" s="78"/>
      <c r="T14" s="78"/>
      <c r="U14" s="78"/>
      <c r="V14" s="78"/>
      <c r="AF14" s="73"/>
    </row>
    <row r="15" spans="1:32" s="64" customFormat="1" x14ac:dyDescent="0.25">
      <c r="A15" s="71"/>
      <c r="B15" s="72">
        <f t="shared" si="0"/>
        <v>0</v>
      </c>
      <c r="C15" s="77"/>
      <c r="D15" s="77">
        <v>1</v>
      </c>
      <c r="E15" s="77" t="s">
        <v>60</v>
      </c>
      <c r="F15" s="77" t="s">
        <v>53</v>
      </c>
      <c r="G15" s="77" t="s">
        <v>119</v>
      </c>
      <c r="H15" s="93" t="s">
        <v>120</v>
      </c>
      <c r="I15" s="77"/>
      <c r="J15" s="77"/>
      <c r="K15" s="78"/>
      <c r="L15" s="78"/>
      <c r="M15" s="78"/>
      <c r="N15" s="78"/>
      <c r="O15" s="78"/>
      <c r="P15" s="79"/>
      <c r="Q15" s="78"/>
      <c r="R15" s="78"/>
      <c r="S15" s="78"/>
      <c r="T15" s="78"/>
      <c r="U15" s="78"/>
      <c r="V15" s="78"/>
      <c r="AF15" s="73"/>
    </row>
    <row r="16" spans="1:32" s="64" customFormat="1" x14ac:dyDescent="0.25">
      <c r="A16" s="71"/>
      <c r="B16" s="72">
        <f t="shared" si="0"/>
        <v>0</v>
      </c>
      <c r="C16" s="77"/>
      <c r="D16" s="77">
        <v>1</v>
      </c>
      <c r="E16" s="77" t="s">
        <v>60</v>
      </c>
      <c r="F16" s="77" t="s">
        <v>53</v>
      </c>
      <c r="G16" s="77" t="s">
        <v>124</v>
      </c>
      <c r="H16" s="93" t="s">
        <v>125</v>
      </c>
      <c r="I16" s="77"/>
      <c r="J16" s="77"/>
      <c r="K16" s="78"/>
      <c r="L16" s="78"/>
      <c r="M16" s="78"/>
      <c r="N16" s="78"/>
      <c r="O16" s="78"/>
      <c r="P16" s="79"/>
      <c r="Q16" s="78"/>
      <c r="R16" s="78"/>
      <c r="S16" s="78"/>
      <c r="T16" s="78"/>
      <c r="U16" s="78"/>
      <c r="V16" s="78"/>
      <c r="AF16" s="73"/>
    </row>
    <row r="17" spans="1:32" s="64" customFormat="1" x14ac:dyDescent="0.25">
      <c r="A17" s="71"/>
      <c r="B17" s="72">
        <f t="shared" si="0"/>
        <v>0</v>
      </c>
      <c r="C17" s="77"/>
      <c r="D17" s="77">
        <v>1</v>
      </c>
      <c r="E17" s="77" t="s">
        <v>60</v>
      </c>
      <c r="F17" s="77" t="s">
        <v>53</v>
      </c>
      <c r="G17" s="77" t="s">
        <v>129</v>
      </c>
      <c r="H17" s="93" t="s">
        <v>130</v>
      </c>
      <c r="I17" s="77"/>
      <c r="J17" s="77"/>
      <c r="K17" s="78"/>
      <c r="L17" s="78"/>
      <c r="M17" s="78"/>
      <c r="N17" s="78"/>
      <c r="O17" s="78"/>
      <c r="P17" s="79"/>
      <c r="Q17" s="78"/>
      <c r="R17" s="78"/>
      <c r="S17" s="78"/>
      <c r="T17" s="78"/>
      <c r="U17" s="78"/>
      <c r="V17" s="78"/>
      <c r="AF17" s="73"/>
    </row>
    <row r="18" spans="1:32" s="64" customFormat="1" x14ac:dyDescent="0.25">
      <c r="A18" s="71"/>
      <c r="B18" s="72">
        <f t="shared" si="0"/>
        <v>0</v>
      </c>
      <c r="C18" s="77"/>
      <c r="D18" s="77">
        <v>1</v>
      </c>
      <c r="E18" s="77" t="s">
        <v>60</v>
      </c>
      <c r="F18" s="77" t="s">
        <v>53</v>
      </c>
      <c r="G18" s="77" t="s">
        <v>134</v>
      </c>
      <c r="H18" s="93" t="s">
        <v>135</v>
      </c>
      <c r="I18" s="77"/>
      <c r="J18" s="77"/>
      <c r="K18" s="78"/>
      <c r="L18" s="78"/>
      <c r="M18" s="78"/>
      <c r="N18" s="78"/>
      <c r="O18" s="78"/>
      <c r="P18" s="79"/>
      <c r="Q18" s="78"/>
      <c r="R18" s="78"/>
      <c r="S18" s="78"/>
      <c r="T18" s="78"/>
      <c r="U18" s="78"/>
      <c r="V18" s="78"/>
      <c r="AF18" s="73"/>
    </row>
    <row r="19" spans="1:32" s="64" customFormat="1" x14ac:dyDescent="0.25">
      <c r="A19" s="71"/>
      <c r="B19" s="72">
        <f t="shared" si="0"/>
        <v>0</v>
      </c>
      <c r="C19" s="77"/>
      <c r="D19" s="77">
        <v>1</v>
      </c>
      <c r="E19" s="77" t="s">
        <v>60</v>
      </c>
      <c r="F19" s="77" t="s">
        <v>53</v>
      </c>
      <c r="G19" s="77" t="s">
        <v>138</v>
      </c>
      <c r="H19" s="93" t="s">
        <v>139</v>
      </c>
      <c r="I19" s="77"/>
      <c r="J19" s="77"/>
      <c r="K19" s="78"/>
      <c r="L19" s="78"/>
      <c r="M19" s="78"/>
      <c r="N19" s="78"/>
      <c r="O19" s="78"/>
      <c r="P19" s="79"/>
      <c r="Q19" s="78"/>
      <c r="R19" s="78"/>
      <c r="S19" s="78"/>
      <c r="T19" s="78"/>
      <c r="U19" s="78"/>
      <c r="V19" s="78"/>
      <c r="AF19" s="73"/>
    </row>
    <row r="20" spans="1:32" s="64" customFormat="1" x14ac:dyDescent="0.25">
      <c r="A20" s="71"/>
      <c r="B20" s="72">
        <f t="shared" si="0"/>
        <v>0</v>
      </c>
      <c r="C20" s="77"/>
      <c r="D20" s="77">
        <v>1</v>
      </c>
      <c r="E20" s="77" t="s">
        <v>60</v>
      </c>
      <c r="F20" s="77" t="s">
        <v>53</v>
      </c>
      <c r="G20" s="77" t="s">
        <v>140</v>
      </c>
      <c r="H20" s="93" t="s">
        <v>141</v>
      </c>
      <c r="I20" s="77"/>
      <c r="J20" s="77"/>
      <c r="K20" s="78"/>
      <c r="L20" s="78"/>
      <c r="M20" s="78"/>
      <c r="N20" s="78"/>
      <c r="O20" s="78"/>
      <c r="P20" s="79"/>
      <c r="Q20" s="78"/>
      <c r="R20" s="78"/>
      <c r="S20" s="78"/>
      <c r="T20" s="78"/>
      <c r="U20" s="78"/>
      <c r="V20" s="78"/>
      <c r="AF20" s="73"/>
    </row>
    <row r="21" spans="1:32" s="64" customFormat="1" x14ac:dyDescent="0.25">
      <c r="A21" s="74" t="s">
        <v>852</v>
      </c>
      <c r="B21" s="72">
        <f t="shared" si="0"/>
        <v>0</v>
      </c>
      <c r="C21" s="77"/>
      <c r="D21" s="77">
        <v>1</v>
      </c>
      <c r="E21" s="77" t="s">
        <v>60</v>
      </c>
      <c r="F21" s="77" t="s">
        <v>54</v>
      </c>
      <c r="G21" s="77" t="s">
        <v>142</v>
      </c>
      <c r="H21" s="93" t="s">
        <v>928</v>
      </c>
      <c r="I21" s="77"/>
      <c r="J21" s="77"/>
      <c r="K21" s="78"/>
      <c r="L21" s="78"/>
      <c r="M21" s="78"/>
      <c r="N21" s="78"/>
      <c r="O21" s="78"/>
      <c r="P21" s="79"/>
      <c r="Q21" s="78"/>
      <c r="R21" s="78"/>
      <c r="S21" s="78"/>
      <c r="T21" s="78"/>
      <c r="U21" s="78"/>
      <c r="V21" s="78"/>
      <c r="AF21" s="73"/>
    </row>
    <row r="22" spans="1:32" s="64" customFormat="1" x14ac:dyDescent="0.25">
      <c r="A22" s="75" t="s">
        <v>853</v>
      </c>
      <c r="B22" s="72">
        <f t="shared" si="0"/>
        <v>1</v>
      </c>
      <c r="C22" s="77"/>
      <c r="D22" s="77">
        <v>1</v>
      </c>
      <c r="E22" s="77" t="s">
        <v>60</v>
      </c>
      <c r="F22" s="77" t="s">
        <v>54</v>
      </c>
      <c r="G22" s="77" t="s">
        <v>144</v>
      </c>
      <c r="H22" s="93" t="s">
        <v>145</v>
      </c>
      <c r="I22" s="77" t="s">
        <v>925</v>
      </c>
      <c r="J22" s="77" t="s">
        <v>929</v>
      </c>
      <c r="K22" s="78"/>
      <c r="L22" s="78"/>
      <c r="M22" s="78" t="s">
        <v>55</v>
      </c>
      <c r="N22" s="78"/>
      <c r="O22" s="78"/>
      <c r="P22" s="79"/>
      <c r="Q22" s="78" t="s">
        <v>924</v>
      </c>
      <c r="R22" s="78"/>
      <c r="S22" s="78"/>
      <c r="T22" s="78"/>
      <c r="U22" s="78"/>
      <c r="V22" s="78"/>
      <c r="AF22" s="73"/>
    </row>
    <row r="23" spans="1:32" s="64" customFormat="1" x14ac:dyDescent="0.25">
      <c r="A23" s="75" t="s">
        <v>853</v>
      </c>
      <c r="B23" s="72">
        <f t="shared" si="0"/>
        <v>1</v>
      </c>
      <c r="C23" s="77"/>
      <c r="D23" s="77">
        <v>1</v>
      </c>
      <c r="E23" s="77" t="s">
        <v>60</v>
      </c>
      <c r="F23" s="77" t="s">
        <v>54</v>
      </c>
      <c r="G23" s="77" t="s">
        <v>149</v>
      </c>
      <c r="H23" s="93" t="s">
        <v>150</v>
      </c>
      <c r="I23" s="77" t="s">
        <v>925</v>
      </c>
      <c r="J23" s="77" t="s">
        <v>930</v>
      </c>
      <c r="K23" s="78"/>
      <c r="L23" s="78"/>
      <c r="M23" s="78" t="s">
        <v>55</v>
      </c>
      <c r="N23" s="78"/>
      <c r="O23" s="78"/>
      <c r="P23" s="79"/>
      <c r="Q23" s="78" t="s">
        <v>924</v>
      </c>
      <c r="R23" s="78"/>
      <c r="S23" s="78"/>
      <c r="T23" s="78"/>
      <c r="U23" s="78"/>
      <c r="V23" s="78"/>
      <c r="AF23" s="73"/>
    </row>
    <row r="24" spans="1:32" s="64" customFormat="1" x14ac:dyDescent="0.25">
      <c r="A24" s="74" t="s">
        <v>852</v>
      </c>
      <c r="B24" s="72">
        <f t="shared" ref="B24:B76" si="1">IF(COUNT(K24:V24,"")&lt;COUNTA(K24:V24),1,0)</f>
        <v>1</v>
      </c>
      <c r="C24" s="77"/>
      <c r="D24" s="77">
        <v>1</v>
      </c>
      <c r="E24" s="77" t="s">
        <v>60</v>
      </c>
      <c r="F24" s="77" t="s">
        <v>54</v>
      </c>
      <c r="G24" s="77" t="s">
        <v>154</v>
      </c>
      <c r="H24" s="93" t="s">
        <v>155</v>
      </c>
      <c r="I24" s="77" t="s">
        <v>925</v>
      </c>
      <c r="J24" s="77" t="s">
        <v>930</v>
      </c>
      <c r="K24" s="78"/>
      <c r="L24" s="78"/>
      <c r="M24" s="78" t="s">
        <v>55</v>
      </c>
      <c r="N24" s="78"/>
      <c r="O24" s="78"/>
      <c r="P24" s="79"/>
      <c r="Q24" s="78" t="s">
        <v>924</v>
      </c>
      <c r="R24" s="78"/>
      <c r="S24" s="78"/>
      <c r="T24" s="78"/>
      <c r="U24" s="78"/>
      <c r="V24" s="78"/>
      <c r="AF24" s="73"/>
    </row>
    <row r="25" spans="1:32" s="64" customFormat="1" x14ac:dyDescent="0.25">
      <c r="A25" s="75" t="s">
        <v>853</v>
      </c>
      <c r="B25" s="72">
        <f t="shared" si="1"/>
        <v>1</v>
      </c>
      <c r="C25" s="77"/>
      <c r="D25" s="77">
        <v>1</v>
      </c>
      <c r="E25" s="77" t="s">
        <v>60</v>
      </c>
      <c r="F25" s="77" t="s">
        <v>54</v>
      </c>
      <c r="G25" s="77" t="s">
        <v>159</v>
      </c>
      <c r="H25" s="93" t="s">
        <v>160</v>
      </c>
      <c r="I25" s="77" t="s">
        <v>925</v>
      </c>
      <c r="J25" s="77" t="s">
        <v>927</v>
      </c>
      <c r="K25" s="78"/>
      <c r="L25" s="78"/>
      <c r="M25" s="78" t="s">
        <v>55</v>
      </c>
      <c r="N25" s="78"/>
      <c r="O25" s="78"/>
      <c r="P25" s="79"/>
      <c r="Q25" s="78" t="s">
        <v>924</v>
      </c>
      <c r="R25" s="78"/>
      <c r="S25" s="78"/>
      <c r="T25" s="78"/>
      <c r="U25" s="78"/>
      <c r="V25" s="78"/>
      <c r="AF25" s="73"/>
    </row>
    <row r="26" spans="1:32" s="64" customFormat="1" x14ac:dyDescent="0.25">
      <c r="A26" s="75" t="s">
        <v>853</v>
      </c>
      <c r="B26" s="72">
        <f t="shared" si="1"/>
        <v>1</v>
      </c>
      <c r="C26" s="77"/>
      <c r="D26" s="77">
        <v>1</v>
      </c>
      <c r="E26" s="77" t="s">
        <v>60</v>
      </c>
      <c r="F26" s="77" t="s">
        <v>54</v>
      </c>
      <c r="G26" s="77" t="s">
        <v>164</v>
      </c>
      <c r="H26" s="93" t="s">
        <v>165</v>
      </c>
      <c r="I26" s="77" t="s">
        <v>925</v>
      </c>
      <c r="J26" s="77" t="s">
        <v>927</v>
      </c>
      <c r="K26" s="78"/>
      <c r="L26" s="78"/>
      <c r="M26" s="78" t="s">
        <v>55</v>
      </c>
      <c r="N26" s="78"/>
      <c r="O26" s="78"/>
      <c r="P26" s="79"/>
      <c r="Q26" s="78" t="s">
        <v>924</v>
      </c>
      <c r="R26" s="78"/>
      <c r="S26" s="78"/>
      <c r="T26" s="78"/>
      <c r="U26" s="78"/>
      <c r="V26" s="78"/>
      <c r="AF26" s="73"/>
    </row>
    <row r="27" spans="1:32" s="64" customFormat="1" x14ac:dyDescent="0.25">
      <c r="A27" s="71"/>
      <c r="B27" s="72">
        <f t="shared" si="1"/>
        <v>0</v>
      </c>
      <c r="C27" s="77"/>
      <c r="D27" s="77">
        <v>1</v>
      </c>
      <c r="E27" s="77" t="s">
        <v>60</v>
      </c>
      <c r="F27" s="77" t="s">
        <v>54</v>
      </c>
      <c r="G27" s="77" t="s">
        <v>170</v>
      </c>
      <c r="H27" s="93" t="s">
        <v>171</v>
      </c>
      <c r="I27" s="77"/>
      <c r="J27" s="77"/>
      <c r="K27" s="78"/>
      <c r="L27" s="78"/>
      <c r="M27" s="78"/>
      <c r="N27" s="78"/>
      <c r="O27" s="78"/>
      <c r="P27" s="79"/>
      <c r="Q27" s="78"/>
      <c r="R27" s="78"/>
      <c r="S27" s="78"/>
      <c r="T27" s="78"/>
      <c r="U27" s="78"/>
      <c r="V27" s="78"/>
      <c r="AF27" s="73"/>
    </row>
    <row r="28" spans="1:32" s="64" customFormat="1" x14ac:dyDescent="0.25">
      <c r="A28" s="75" t="s">
        <v>853</v>
      </c>
      <c r="B28" s="72">
        <f t="shared" si="1"/>
        <v>0</v>
      </c>
      <c r="C28" s="77"/>
      <c r="D28" s="77">
        <v>1</v>
      </c>
      <c r="E28" s="77" t="s">
        <v>60</v>
      </c>
      <c r="F28" s="77" t="s">
        <v>54</v>
      </c>
      <c r="G28" s="77" t="s">
        <v>175</v>
      </c>
      <c r="H28" s="93" t="s">
        <v>176</v>
      </c>
      <c r="I28" s="77" t="s">
        <v>925</v>
      </c>
      <c r="J28" s="77" t="s">
        <v>56</v>
      </c>
      <c r="K28" s="78"/>
      <c r="L28" s="78"/>
      <c r="M28" s="78"/>
      <c r="N28" s="78"/>
      <c r="O28" s="78"/>
      <c r="P28" s="79"/>
      <c r="Q28" s="78"/>
      <c r="R28" s="78"/>
      <c r="S28" s="78"/>
      <c r="T28" s="78"/>
      <c r="U28" s="78"/>
      <c r="V28" s="78"/>
      <c r="AF28" s="73"/>
    </row>
    <row r="29" spans="1:32" s="64" customFormat="1" x14ac:dyDescent="0.25">
      <c r="A29" s="71"/>
      <c r="B29" s="72">
        <f t="shared" si="1"/>
        <v>0</v>
      </c>
      <c r="C29" s="77"/>
      <c r="D29" s="77">
        <v>1</v>
      </c>
      <c r="E29" s="77" t="s">
        <v>60</v>
      </c>
      <c r="F29" s="77" t="s">
        <v>54</v>
      </c>
      <c r="G29" s="77" t="s">
        <v>179</v>
      </c>
      <c r="H29" s="93" t="s">
        <v>180</v>
      </c>
      <c r="I29" s="77"/>
      <c r="J29" s="77"/>
      <c r="K29" s="78"/>
      <c r="L29" s="78"/>
      <c r="M29" s="78"/>
      <c r="N29" s="78"/>
      <c r="O29" s="78"/>
      <c r="P29" s="79"/>
      <c r="Q29" s="78"/>
      <c r="R29" s="78"/>
      <c r="S29" s="78"/>
      <c r="T29" s="78"/>
      <c r="U29" s="78"/>
      <c r="V29" s="78"/>
      <c r="AF29" s="73"/>
    </row>
    <row r="30" spans="1:32" s="64" customFormat="1" x14ac:dyDescent="0.25">
      <c r="A30" s="74" t="s">
        <v>852</v>
      </c>
      <c r="B30" s="72">
        <f t="shared" si="1"/>
        <v>1</v>
      </c>
      <c r="C30" s="77"/>
      <c r="D30" s="77">
        <v>1</v>
      </c>
      <c r="E30" s="77" t="s">
        <v>60</v>
      </c>
      <c r="F30" s="77" t="s">
        <v>54</v>
      </c>
      <c r="G30" s="77" t="s">
        <v>181</v>
      </c>
      <c r="H30" s="93" t="s">
        <v>182</v>
      </c>
      <c r="I30" s="77"/>
      <c r="J30" s="77"/>
      <c r="K30" s="78"/>
      <c r="L30" s="78"/>
      <c r="M30" s="78" t="s">
        <v>55</v>
      </c>
      <c r="N30" s="78"/>
      <c r="O30" s="78"/>
      <c r="P30" s="79"/>
      <c r="Q30" s="78" t="s">
        <v>924</v>
      </c>
      <c r="R30" s="78"/>
      <c r="S30" s="78"/>
      <c r="T30" s="78"/>
      <c r="U30" s="78"/>
      <c r="V30" s="78"/>
      <c r="AF30" s="73"/>
    </row>
    <row r="31" spans="1:32" s="64" customFormat="1" x14ac:dyDescent="0.25">
      <c r="A31" s="71"/>
      <c r="B31" s="72">
        <f t="shared" si="1"/>
        <v>0</v>
      </c>
      <c r="C31" s="77"/>
      <c r="D31" s="77">
        <v>1</v>
      </c>
      <c r="E31" s="77" t="s">
        <v>60</v>
      </c>
      <c r="F31" s="77" t="s">
        <v>54</v>
      </c>
      <c r="G31" s="77" t="s">
        <v>187</v>
      </c>
      <c r="H31" s="93" t="s">
        <v>188</v>
      </c>
      <c r="I31" s="77"/>
      <c r="J31" s="77"/>
      <c r="K31" s="78"/>
      <c r="L31" s="78"/>
      <c r="M31" s="78"/>
      <c r="N31" s="78"/>
      <c r="O31" s="78"/>
      <c r="P31" s="79"/>
      <c r="Q31" s="78"/>
      <c r="R31" s="78"/>
      <c r="S31" s="78"/>
      <c r="T31" s="78"/>
      <c r="U31" s="78"/>
      <c r="V31" s="78"/>
      <c r="AF31" s="73"/>
    </row>
    <row r="32" spans="1:32" s="64" customFormat="1" x14ac:dyDescent="0.25">
      <c r="A32" s="71"/>
      <c r="B32" s="72">
        <f t="shared" si="1"/>
        <v>0</v>
      </c>
      <c r="C32" s="77"/>
      <c r="D32" s="77">
        <v>1</v>
      </c>
      <c r="E32" s="77" t="s">
        <v>60</v>
      </c>
      <c r="F32" s="77" t="s">
        <v>54</v>
      </c>
      <c r="G32" s="77" t="s">
        <v>192</v>
      </c>
      <c r="H32" s="93" t="s">
        <v>193</v>
      </c>
      <c r="I32" s="77"/>
      <c r="J32" s="77"/>
      <c r="K32" s="78"/>
      <c r="L32" s="78"/>
      <c r="M32" s="78"/>
      <c r="N32" s="78"/>
      <c r="O32" s="78"/>
      <c r="P32" s="79"/>
      <c r="Q32" s="78"/>
      <c r="R32" s="78"/>
      <c r="S32" s="78"/>
      <c r="T32" s="78"/>
      <c r="U32" s="78"/>
      <c r="V32" s="78"/>
      <c r="AF32" s="73"/>
    </row>
    <row r="33" spans="1:32" s="64" customFormat="1" x14ac:dyDescent="0.25">
      <c r="A33" s="71"/>
      <c r="B33" s="72">
        <f t="shared" si="1"/>
        <v>0</v>
      </c>
      <c r="C33" s="77"/>
      <c r="D33" s="77">
        <v>1</v>
      </c>
      <c r="E33" s="77" t="s">
        <v>60</v>
      </c>
      <c r="F33" s="77" t="s">
        <v>54</v>
      </c>
      <c r="G33" s="77" t="s">
        <v>197</v>
      </c>
      <c r="H33" s="93" t="s">
        <v>198</v>
      </c>
      <c r="I33" s="77"/>
      <c r="J33" s="77"/>
      <c r="K33" s="78"/>
      <c r="L33" s="78"/>
      <c r="M33" s="78"/>
      <c r="N33" s="78"/>
      <c r="O33" s="78"/>
      <c r="P33" s="79"/>
      <c r="Q33" s="78"/>
      <c r="R33" s="78"/>
      <c r="S33" s="78"/>
      <c r="T33" s="78"/>
      <c r="U33" s="78"/>
      <c r="V33" s="78"/>
      <c r="AF33" s="73"/>
    </row>
    <row r="34" spans="1:32" s="64" customFormat="1" x14ac:dyDescent="0.25">
      <c r="A34" s="71"/>
      <c r="B34" s="72">
        <f t="shared" si="1"/>
        <v>0</v>
      </c>
      <c r="C34" s="77"/>
      <c r="D34" s="77">
        <v>1</v>
      </c>
      <c r="E34" s="77" t="s">
        <v>60</v>
      </c>
      <c r="F34" s="77" t="s">
        <v>57</v>
      </c>
      <c r="G34" s="77" t="s">
        <v>202</v>
      </c>
      <c r="H34" s="93" t="s">
        <v>203</v>
      </c>
      <c r="I34" s="77"/>
      <c r="J34" s="77"/>
      <c r="K34" s="78"/>
      <c r="L34" s="78"/>
      <c r="M34" s="78"/>
      <c r="N34" s="78"/>
      <c r="O34" s="78"/>
      <c r="P34" s="79"/>
      <c r="Q34" s="78"/>
      <c r="R34" s="78"/>
      <c r="S34" s="78"/>
      <c r="T34" s="78"/>
      <c r="U34" s="78"/>
      <c r="V34" s="78"/>
      <c r="AF34" s="73"/>
    </row>
    <row r="35" spans="1:32" s="64" customFormat="1" x14ac:dyDescent="0.25">
      <c r="A35" s="71"/>
      <c r="B35" s="72">
        <f t="shared" si="1"/>
        <v>0</v>
      </c>
      <c r="C35" s="77"/>
      <c r="D35" s="77">
        <v>1</v>
      </c>
      <c r="E35" s="77" t="s">
        <v>60</v>
      </c>
      <c r="F35" s="77" t="s">
        <v>57</v>
      </c>
      <c r="G35" s="77" t="s">
        <v>205</v>
      </c>
      <c r="H35" s="93" t="s">
        <v>56</v>
      </c>
      <c r="I35" s="77"/>
      <c r="J35" s="77"/>
      <c r="K35" s="78"/>
      <c r="L35" s="78"/>
      <c r="M35" s="78"/>
      <c r="N35" s="78"/>
      <c r="O35" s="78"/>
      <c r="P35" s="79"/>
      <c r="Q35" s="78"/>
      <c r="R35" s="78"/>
      <c r="S35" s="78"/>
      <c r="T35" s="78"/>
      <c r="U35" s="78"/>
      <c r="V35" s="78"/>
      <c r="AF35" s="73"/>
    </row>
    <row r="36" spans="1:32" s="64" customFormat="1" x14ac:dyDescent="0.25">
      <c r="A36" s="71"/>
      <c r="B36" s="72">
        <f t="shared" si="1"/>
        <v>0</v>
      </c>
      <c r="C36" s="77"/>
      <c r="D36" s="77">
        <v>1</v>
      </c>
      <c r="E36" s="77" t="s">
        <v>60</v>
      </c>
      <c r="F36" s="77" t="s">
        <v>57</v>
      </c>
      <c r="G36" s="77" t="s">
        <v>206</v>
      </c>
      <c r="H36" s="93" t="s">
        <v>907</v>
      </c>
      <c r="I36" s="77"/>
      <c r="J36" s="77"/>
      <c r="K36" s="78"/>
      <c r="L36" s="78"/>
      <c r="M36" s="78"/>
      <c r="N36" s="78"/>
      <c r="O36" s="78"/>
      <c r="P36" s="79"/>
      <c r="Q36" s="78"/>
      <c r="R36" s="78"/>
      <c r="S36" s="78"/>
      <c r="T36" s="78"/>
      <c r="U36" s="78"/>
      <c r="V36" s="78"/>
      <c r="AF36" s="73"/>
    </row>
    <row r="37" spans="1:32" s="64" customFormat="1" x14ac:dyDescent="0.25">
      <c r="A37" s="74" t="s">
        <v>852</v>
      </c>
      <c r="B37" s="72">
        <f t="shared" si="1"/>
        <v>1</v>
      </c>
      <c r="C37" s="77"/>
      <c r="D37" s="77">
        <v>1</v>
      </c>
      <c r="E37" s="77" t="s">
        <v>60</v>
      </c>
      <c r="F37" s="77" t="s">
        <v>57</v>
      </c>
      <c r="G37" s="77" t="s">
        <v>208</v>
      </c>
      <c r="H37" s="93" t="s">
        <v>209</v>
      </c>
      <c r="I37" s="77" t="s">
        <v>925</v>
      </c>
      <c r="J37" s="77" t="s">
        <v>931</v>
      </c>
      <c r="K37" s="78"/>
      <c r="L37" s="78"/>
      <c r="M37" s="78" t="s">
        <v>55</v>
      </c>
      <c r="N37" s="78"/>
      <c r="O37" s="78"/>
      <c r="P37" s="79"/>
      <c r="Q37" s="78" t="s">
        <v>924</v>
      </c>
      <c r="R37" s="78"/>
      <c r="S37" s="78"/>
      <c r="T37" s="78"/>
      <c r="U37" s="78"/>
      <c r="V37" s="78"/>
      <c r="AF37" s="73"/>
    </row>
    <row r="38" spans="1:32" s="64" customFormat="1" x14ac:dyDescent="0.25">
      <c r="A38" s="71"/>
      <c r="B38" s="72">
        <f t="shared" si="1"/>
        <v>0</v>
      </c>
      <c r="C38" s="77"/>
      <c r="D38" s="77">
        <v>1</v>
      </c>
      <c r="E38" s="77" t="s">
        <v>60</v>
      </c>
      <c r="F38" s="77" t="s">
        <v>57</v>
      </c>
      <c r="G38" s="77" t="s">
        <v>214</v>
      </c>
      <c r="H38" s="93" t="s">
        <v>215</v>
      </c>
      <c r="I38" s="77"/>
      <c r="J38" s="77"/>
      <c r="K38" s="78"/>
      <c r="L38" s="78"/>
      <c r="M38" s="78"/>
      <c r="N38" s="78"/>
      <c r="O38" s="78"/>
      <c r="P38" s="79"/>
      <c r="Q38" s="78"/>
      <c r="R38" s="78"/>
      <c r="S38" s="78"/>
      <c r="T38" s="78"/>
      <c r="U38" s="78"/>
      <c r="V38" s="78"/>
      <c r="AF38" s="73"/>
    </row>
    <row r="39" spans="1:32" s="64" customFormat="1" x14ac:dyDescent="0.25">
      <c r="A39" s="71"/>
      <c r="B39" s="72">
        <f t="shared" si="1"/>
        <v>0</v>
      </c>
      <c r="C39" s="77"/>
      <c r="D39" s="77">
        <v>1</v>
      </c>
      <c r="E39" s="77" t="s">
        <v>60</v>
      </c>
      <c r="F39" s="77" t="s">
        <v>57</v>
      </c>
      <c r="G39" s="77" t="s">
        <v>220</v>
      </c>
      <c r="H39" s="93" t="s">
        <v>221</v>
      </c>
      <c r="I39" s="77"/>
      <c r="J39" s="77"/>
      <c r="K39" s="78"/>
      <c r="L39" s="78"/>
      <c r="M39" s="78"/>
      <c r="N39" s="78"/>
      <c r="O39" s="78"/>
      <c r="P39" s="79"/>
      <c r="Q39" s="78"/>
      <c r="R39" s="78"/>
      <c r="S39" s="78"/>
      <c r="T39" s="78"/>
      <c r="U39" s="78"/>
      <c r="V39" s="78"/>
      <c r="AF39" s="73"/>
    </row>
    <row r="40" spans="1:32" s="64" customFormat="1" x14ac:dyDescent="0.25">
      <c r="A40" s="71"/>
      <c r="B40" s="72">
        <f t="shared" si="1"/>
        <v>0</v>
      </c>
      <c r="C40" s="77"/>
      <c r="D40" s="77">
        <v>1</v>
      </c>
      <c r="E40" s="77" t="s">
        <v>60</v>
      </c>
      <c r="F40" s="77" t="s">
        <v>57</v>
      </c>
      <c r="G40" s="77" t="s">
        <v>226</v>
      </c>
      <c r="H40" s="93" t="s">
        <v>908</v>
      </c>
      <c r="I40" s="77"/>
      <c r="J40" s="77"/>
      <c r="K40" s="78"/>
      <c r="L40" s="78"/>
      <c r="M40" s="78"/>
      <c r="N40" s="78"/>
      <c r="O40" s="78"/>
      <c r="P40" s="79"/>
      <c r="Q40" s="78"/>
      <c r="R40" s="78"/>
      <c r="S40" s="78"/>
      <c r="T40" s="78"/>
      <c r="U40" s="78"/>
      <c r="V40" s="78"/>
      <c r="AF40" s="73"/>
    </row>
    <row r="41" spans="1:32" s="64" customFormat="1" x14ac:dyDescent="0.25">
      <c r="A41" s="71"/>
      <c r="B41" s="72">
        <f t="shared" si="1"/>
        <v>0</v>
      </c>
      <c r="C41" s="77"/>
      <c r="D41" s="77">
        <v>1</v>
      </c>
      <c r="E41" s="77" t="s">
        <v>60</v>
      </c>
      <c r="F41" s="77" t="s">
        <v>57</v>
      </c>
      <c r="G41" s="77" t="s">
        <v>197</v>
      </c>
      <c r="H41" s="93" t="s">
        <v>198</v>
      </c>
      <c r="I41" s="77"/>
      <c r="J41" s="77"/>
      <c r="K41" s="78"/>
      <c r="L41" s="78"/>
      <c r="M41" s="78"/>
      <c r="N41" s="78"/>
      <c r="O41" s="78"/>
      <c r="P41" s="79"/>
      <c r="Q41" s="78"/>
      <c r="R41" s="78"/>
      <c r="S41" s="78"/>
      <c r="T41" s="78"/>
      <c r="U41" s="78"/>
      <c r="V41" s="78"/>
      <c r="AF41" s="73"/>
    </row>
    <row r="42" spans="1:32" s="64" customFormat="1" x14ac:dyDescent="0.25">
      <c r="A42" s="71"/>
      <c r="B42" s="72">
        <f t="shared" si="1"/>
        <v>0</v>
      </c>
      <c r="C42" s="77"/>
      <c r="D42" s="77">
        <v>1</v>
      </c>
      <c r="E42" s="77" t="s">
        <v>60</v>
      </c>
      <c r="F42" s="77" t="s">
        <v>57</v>
      </c>
      <c r="G42" s="77" t="s">
        <v>232</v>
      </c>
      <c r="H42" s="93" t="s">
        <v>233</v>
      </c>
      <c r="I42" s="77"/>
      <c r="J42" s="77"/>
      <c r="K42" s="78"/>
      <c r="L42" s="78"/>
      <c r="M42" s="78"/>
      <c r="N42" s="78"/>
      <c r="O42" s="78"/>
      <c r="P42" s="79"/>
      <c r="Q42" s="78"/>
      <c r="R42" s="78"/>
      <c r="S42" s="78"/>
      <c r="T42" s="78"/>
      <c r="U42" s="78"/>
      <c r="V42" s="78"/>
      <c r="AF42" s="73"/>
    </row>
    <row r="43" spans="1:32" s="64" customFormat="1" x14ac:dyDescent="0.25">
      <c r="A43" s="74" t="s">
        <v>852</v>
      </c>
      <c r="B43" s="72">
        <f t="shared" si="1"/>
        <v>1</v>
      </c>
      <c r="C43" s="77"/>
      <c r="D43" s="77">
        <v>1</v>
      </c>
      <c r="E43" s="77" t="s">
        <v>60</v>
      </c>
      <c r="F43" s="77" t="s">
        <v>57</v>
      </c>
      <c r="G43" s="77" t="s">
        <v>237</v>
      </c>
      <c r="H43" s="93" t="s">
        <v>238</v>
      </c>
      <c r="I43" s="77" t="s">
        <v>925</v>
      </c>
      <c r="J43" s="77" t="s">
        <v>926</v>
      </c>
      <c r="K43" s="78"/>
      <c r="L43" s="78"/>
      <c r="M43" s="78" t="s">
        <v>55</v>
      </c>
      <c r="N43" s="78"/>
      <c r="O43" s="78"/>
      <c r="P43" s="79"/>
      <c r="Q43" s="78" t="s">
        <v>924</v>
      </c>
      <c r="R43" s="78"/>
      <c r="S43" s="78"/>
      <c r="T43" s="78"/>
      <c r="U43" s="78"/>
      <c r="V43" s="78"/>
      <c r="AF43" s="73"/>
    </row>
    <row r="44" spans="1:32" s="64" customFormat="1" x14ac:dyDescent="0.25">
      <c r="A44" s="74" t="s">
        <v>852</v>
      </c>
      <c r="B44" s="72">
        <f t="shared" si="1"/>
        <v>1</v>
      </c>
      <c r="C44" s="77"/>
      <c r="D44" s="77">
        <v>1</v>
      </c>
      <c r="E44" s="77" t="s">
        <v>60</v>
      </c>
      <c r="F44" s="77"/>
      <c r="G44" s="77" t="s">
        <v>242</v>
      </c>
      <c r="H44" s="93" t="s">
        <v>243</v>
      </c>
      <c r="I44" s="77" t="s">
        <v>925</v>
      </c>
      <c r="J44" s="77" t="s">
        <v>932</v>
      </c>
      <c r="K44" s="78"/>
      <c r="L44" s="78"/>
      <c r="M44" s="78" t="s">
        <v>55</v>
      </c>
      <c r="N44" s="78"/>
      <c r="O44" s="78"/>
      <c r="P44" s="79"/>
      <c r="Q44" s="78" t="s">
        <v>924</v>
      </c>
      <c r="R44" s="78"/>
      <c r="S44" s="78"/>
      <c r="T44" s="78"/>
      <c r="U44" s="78"/>
      <c r="V44" s="78"/>
      <c r="AF44" s="73"/>
    </row>
    <row r="45" spans="1:32" s="64" customFormat="1" x14ac:dyDescent="0.25">
      <c r="A45" s="71"/>
      <c r="B45" s="72">
        <f t="shared" si="1"/>
        <v>0</v>
      </c>
      <c r="C45" s="77"/>
      <c r="D45" s="77">
        <v>1</v>
      </c>
      <c r="E45" s="77" t="s">
        <v>60</v>
      </c>
      <c r="F45" s="77" t="s">
        <v>57</v>
      </c>
      <c r="G45" s="77" t="s">
        <v>247</v>
      </c>
      <c r="H45" s="93" t="s">
        <v>248</v>
      </c>
      <c r="I45" s="77"/>
      <c r="J45" s="77"/>
      <c r="K45" s="78"/>
      <c r="L45" s="78"/>
      <c r="M45" s="78"/>
      <c r="N45" s="78"/>
      <c r="O45" s="78"/>
      <c r="P45" s="79"/>
      <c r="Q45" s="78"/>
      <c r="R45" s="78"/>
      <c r="S45" s="78"/>
      <c r="T45" s="78"/>
      <c r="U45" s="78"/>
      <c r="V45" s="78"/>
      <c r="AF45" s="73"/>
    </row>
    <row r="46" spans="1:32" s="64" customFormat="1" x14ac:dyDescent="0.25">
      <c r="A46" s="71"/>
      <c r="B46" s="72">
        <f t="shared" si="1"/>
        <v>0</v>
      </c>
      <c r="C46" s="77"/>
      <c r="D46" s="77">
        <v>1</v>
      </c>
      <c r="E46" s="77" t="s">
        <v>60</v>
      </c>
      <c r="F46" s="77" t="s">
        <v>57</v>
      </c>
      <c r="G46" s="77" t="s">
        <v>249</v>
      </c>
      <c r="H46" s="93" t="s">
        <v>250</v>
      </c>
      <c r="I46" s="77"/>
      <c r="J46" s="77"/>
      <c r="K46" s="78"/>
      <c r="L46" s="78"/>
      <c r="M46" s="78"/>
      <c r="N46" s="78"/>
      <c r="O46" s="78"/>
      <c r="P46" s="79"/>
      <c r="Q46" s="78"/>
      <c r="R46" s="78"/>
      <c r="S46" s="78"/>
      <c r="T46" s="78"/>
      <c r="U46" s="78"/>
      <c r="V46" s="78"/>
      <c r="AF46" s="73"/>
    </row>
    <row r="47" spans="1:32" s="64" customFormat="1" x14ac:dyDescent="0.25">
      <c r="A47" s="71"/>
      <c r="B47" s="72">
        <f t="shared" si="1"/>
        <v>0</v>
      </c>
      <c r="C47" s="77"/>
      <c r="D47" s="77">
        <v>1</v>
      </c>
      <c r="E47" s="77" t="s">
        <v>60</v>
      </c>
      <c r="F47" s="77" t="s">
        <v>57</v>
      </c>
      <c r="G47" s="77" t="s">
        <v>251</v>
      </c>
      <c r="H47" s="93" t="s">
        <v>252</v>
      </c>
      <c r="I47" s="77"/>
      <c r="J47" s="77"/>
      <c r="K47" s="78"/>
      <c r="L47" s="78"/>
      <c r="M47" s="78"/>
      <c r="N47" s="78"/>
      <c r="O47" s="78"/>
      <c r="P47" s="79"/>
      <c r="Q47" s="78"/>
      <c r="R47" s="78"/>
      <c r="S47" s="78"/>
      <c r="T47" s="78"/>
      <c r="U47" s="78"/>
      <c r="V47" s="78"/>
      <c r="AF47" s="73"/>
    </row>
    <row r="48" spans="1:32" s="64" customFormat="1" x14ac:dyDescent="0.25">
      <c r="A48" s="71"/>
      <c r="B48" s="72">
        <f t="shared" si="1"/>
        <v>0</v>
      </c>
      <c r="C48" s="77"/>
      <c r="D48" s="77">
        <v>1</v>
      </c>
      <c r="E48" s="77" t="s">
        <v>60</v>
      </c>
      <c r="F48" s="77" t="s">
        <v>58</v>
      </c>
      <c r="G48" s="77" t="s">
        <v>253</v>
      </c>
      <c r="H48" s="93" t="s">
        <v>254</v>
      </c>
      <c r="I48" s="77"/>
      <c r="J48" s="77"/>
      <c r="K48" s="78"/>
      <c r="L48" s="78"/>
      <c r="M48" s="78"/>
      <c r="N48" s="78"/>
      <c r="O48" s="78"/>
      <c r="P48" s="79"/>
      <c r="Q48" s="78"/>
      <c r="R48" s="78"/>
      <c r="S48" s="78"/>
      <c r="T48" s="78"/>
      <c r="U48" s="78"/>
      <c r="V48" s="78"/>
      <c r="AF48" s="73"/>
    </row>
    <row r="49" spans="1:32" s="64" customFormat="1" x14ac:dyDescent="0.25">
      <c r="A49" s="71"/>
      <c r="B49" s="72">
        <f t="shared" si="1"/>
        <v>0</v>
      </c>
      <c r="C49" s="77"/>
      <c r="D49" s="77">
        <v>1</v>
      </c>
      <c r="E49" s="77" t="s">
        <v>60</v>
      </c>
      <c r="F49" s="77" t="s">
        <v>58</v>
      </c>
      <c r="G49" s="77" t="s">
        <v>257</v>
      </c>
      <c r="H49" s="93" t="s">
        <v>933</v>
      </c>
      <c r="I49" s="77"/>
      <c r="J49" s="77"/>
      <c r="K49" s="78"/>
      <c r="L49" s="78"/>
      <c r="M49" s="78"/>
      <c r="N49" s="78"/>
      <c r="O49" s="78"/>
      <c r="P49" s="79"/>
      <c r="Q49" s="78"/>
      <c r="R49" s="78"/>
      <c r="S49" s="78"/>
      <c r="T49" s="78"/>
      <c r="U49" s="78"/>
      <c r="V49" s="78"/>
      <c r="AF49" s="73"/>
    </row>
    <row r="50" spans="1:32" s="64" customFormat="1" x14ac:dyDescent="0.25">
      <c r="A50" s="71"/>
      <c r="B50" s="72">
        <f t="shared" si="1"/>
        <v>0</v>
      </c>
      <c r="C50" s="77" t="s">
        <v>55</v>
      </c>
      <c r="D50" s="77">
        <v>1</v>
      </c>
      <c r="E50" s="77" t="s">
        <v>60</v>
      </c>
      <c r="F50" s="77" t="s">
        <v>58</v>
      </c>
      <c r="G50" s="77" t="s">
        <v>257</v>
      </c>
      <c r="H50" s="93" t="s">
        <v>262</v>
      </c>
      <c r="I50" s="77"/>
      <c r="J50" s="77"/>
      <c r="K50" s="78"/>
      <c r="L50" s="78"/>
      <c r="M50" s="78"/>
      <c r="N50" s="78"/>
      <c r="O50" s="78"/>
      <c r="P50" s="78"/>
      <c r="Q50" s="78"/>
      <c r="R50" s="78"/>
      <c r="S50" s="78"/>
      <c r="T50" s="78"/>
      <c r="U50" s="78"/>
      <c r="V50" s="78"/>
    </row>
    <row r="51" spans="1:32" s="64" customFormat="1" x14ac:dyDescent="0.25">
      <c r="A51" s="71"/>
      <c r="B51" s="72">
        <f t="shared" si="1"/>
        <v>0</v>
      </c>
      <c r="C51" s="77" t="s">
        <v>55</v>
      </c>
      <c r="D51" s="77">
        <v>1</v>
      </c>
      <c r="E51" s="77" t="s">
        <v>60</v>
      </c>
      <c r="F51" s="77" t="s">
        <v>58</v>
      </c>
      <c r="G51" s="77" t="s">
        <v>257</v>
      </c>
      <c r="H51" s="93" t="s">
        <v>266</v>
      </c>
      <c r="I51" s="77"/>
      <c r="J51" s="77"/>
      <c r="K51" s="78"/>
      <c r="L51" s="78"/>
      <c r="M51" s="78"/>
      <c r="N51" s="78"/>
      <c r="O51" s="78"/>
      <c r="P51" s="78"/>
      <c r="Q51" s="78"/>
      <c r="R51" s="78"/>
      <c r="S51" s="78"/>
      <c r="T51" s="78"/>
      <c r="U51" s="78"/>
      <c r="V51" s="78"/>
    </row>
    <row r="52" spans="1:32" s="64" customFormat="1" x14ac:dyDescent="0.25">
      <c r="A52" s="71"/>
      <c r="B52" s="72">
        <f t="shared" si="1"/>
        <v>0</v>
      </c>
      <c r="C52" s="77"/>
      <c r="D52" s="77">
        <v>1</v>
      </c>
      <c r="E52" s="77" t="s">
        <v>60</v>
      </c>
      <c r="F52" s="77" t="s">
        <v>58</v>
      </c>
      <c r="G52" s="77" t="s">
        <v>138</v>
      </c>
      <c r="H52" s="93" t="s">
        <v>139</v>
      </c>
      <c r="I52" s="77"/>
      <c r="J52" s="77"/>
      <c r="K52" s="78"/>
      <c r="L52" s="78"/>
      <c r="M52" s="78"/>
      <c r="N52" s="78"/>
      <c r="O52" s="78"/>
      <c r="P52" s="79"/>
      <c r="Q52" s="78"/>
      <c r="R52" s="78"/>
      <c r="S52" s="78"/>
      <c r="T52" s="78"/>
      <c r="U52" s="78"/>
      <c r="V52" s="78"/>
      <c r="AF52" s="73"/>
    </row>
    <row r="53" spans="1:32" s="64" customFormat="1" x14ac:dyDescent="0.25">
      <c r="A53" s="71"/>
      <c r="B53" s="72">
        <f t="shared" si="1"/>
        <v>0</v>
      </c>
      <c r="C53" s="77"/>
      <c r="D53" s="77">
        <v>1</v>
      </c>
      <c r="E53" s="77" t="s">
        <v>60</v>
      </c>
      <c r="F53" s="77" t="s">
        <v>58</v>
      </c>
      <c r="G53" s="77" t="s">
        <v>140</v>
      </c>
      <c r="H53" s="93" t="s">
        <v>141</v>
      </c>
      <c r="I53" s="77"/>
      <c r="J53" s="77"/>
      <c r="K53" s="78"/>
      <c r="L53" s="78"/>
      <c r="M53" s="78"/>
      <c r="N53" s="78"/>
      <c r="O53" s="78"/>
      <c r="P53" s="79"/>
      <c r="Q53" s="78"/>
      <c r="R53" s="78"/>
      <c r="S53" s="78"/>
      <c r="T53" s="78"/>
      <c r="U53" s="78"/>
      <c r="V53" s="78"/>
      <c r="AF53" s="73"/>
    </row>
    <row r="54" spans="1:32" s="64" customFormat="1" x14ac:dyDescent="0.25">
      <c r="A54" s="71"/>
      <c r="B54" s="72">
        <f t="shared" si="1"/>
        <v>0</v>
      </c>
      <c r="C54" s="77"/>
      <c r="D54" s="77">
        <v>1</v>
      </c>
      <c r="E54" s="77" t="s">
        <v>60</v>
      </c>
      <c r="F54" s="77" t="s">
        <v>58</v>
      </c>
      <c r="G54" s="77" t="s">
        <v>269</v>
      </c>
      <c r="H54" s="93" t="s">
        <v>270</v>
      </c>
      <c r="I54" s="77"/>
      <c r="J54" s="77"/>
      <c r="K54" s="78"/>
      <c r="L54" s="78"/>
      <c r="M54" s="78"/>
      <c r="N54" s="78"/>
      <c r="O54" s="78"/>
      <c r="P54" s="79"/>
      <c r="Q54" s="78"/>
      <c r="R54" s="78"/>
      <c r="S54" s="78"/>
      <c r="T54" s="78"/>
      <c r="U54" s="78"/>
      <c r="V54" s="78"/>
      <c r="AF54" s="73"/>
    </row>
    <row r="55" spans="1:32" s="64" customFormat="1" x14ac:dyDescent="0.25">
      <c r="A55" s="71"/>
      <c r="B55" s="72">
        <f t="shared" si="1"/>
        <v>0</v>
      </c>
      <c r="C55" s="77"/>
      <c r="D55" s="77">
        <v>1</v>
      </c>
      <c r="E55" s="77" t="s">
        <v>60</v>
      </c>
      <c r="F55" s="77" t="s">
        <v>58</v>
      </c>
      <c r="G55" s="77" t="s">
        <v>273</v>
      </c>
      <c r="H55" s="93" t="s">
        <v>274</v>
      </c>
      <c r="I55" s="77"/>
      <c r="J55" s="77"/>
      <c r="K55" s="78"/>
      <c r="L55" s="78"/>
      <c r="M55" s="78"/>
      <c r="N55" s="78"/>
      <c r="O55" s="78"/>
      <c r="P55" s="79"/>
      <c r="Q55" s="78"/>
      <c r="R55" s="78"/>
      <c r="S55" s="78"/>
      <c r="T55" s="78"/>
      <c r="U55" s="78"/>
      <c r="V55" s="78"/>
      <c r="AF55" s="73"/>
    </row>
    <row r="56" spans="1:32" s="64" customFormat="1" x14ac:dyDescent="0.25">
      <c r="A56" s="71"/>
      <c r="B56" s="72">
        <f t="shared" si="1"/>
        <v>0</v>
      </c>
      <c r="C56" s="77"/>
      <c r="D56" s="77">
        <v>1</v>
      </c>
      <c r="E56" s="77" t="s">
        <v>60</v>
      </c>
      <c r="F56" s="77" t="s">
        <v>58</v>
      </c>
      <c r="G56" s="77" t="s">
        <v>278</v>
      </c>
      <c r="H56" s="93" t="s">
        <v>279</v>
      </c>
      <c r="I56" s="77"/>
      <c r="J56" s="77"/>
      <c r="K56" s="78"/>
      <c r="L56" s="78"/>
      <c r="M56" s="78"/>
      <c r="N56" s="78"/>
      <c r="O56" s="78"/>
      <c r="P56" s="79"/>
      <c r="Q56" s="78"/>
      <c r="R56" s="78"/>
      <c r="S56" s="78"/>
      <c r="T56" s="78"/>
      <c r="U56" s="78"/>
      <c r="V56" s="78"/>
      <c r="AF56" s="73"/>
    </row>
    <row r="57" spans="1:32" s="64" customFormat="1" x14ac:dyDescent="0.25">
      <c r="A57" s="71"/>
      <c r="B57" s="72">
        <f t="shared" si="1"/>
        <v>0</v>
      </c>
      <c r="C57" s="77"/>
      <c r="D57" s="77">
        <v>1</v>
      </c>
      <c r="E57" s="77" t="s">
        <v>60</v>
      </c>
      <c r="F57" s="77" t="s">
        <v>59</v>
      </c>
      <c r="G57" s="77" t="s">
        <v>280</v>
      </c>
      <c r="H57" s="93" t="s">
        <v>909</v>
      </c>
      <c r="I57" s="77"/>
      <c r="J57" s="77"/>
      <c r="K57" s="78"/>
      <c r="L57" s="78"/>
      <c r="M57" s="78"/>
      <c r="N57" s="78"/>
      <c r="O57" s="78"/>
      <c r="P57" s="79"/>
      <c r="Q57" s="78"/>
      <c r="R57" s="78"/>
      <c r="S57" s="78"/>
      <c r="T57" s="78"/>
      <c r="U57" s="78"/>
      <c r="V57" s="78"/>
      <c r="AF57" s="73"/>
    </row>
    <row r="58" spans="1:32" s="64" customFormat="1" x14ac:dyDescent="0.25">
      <c r="A58" s="71"/>
      <c r="B58" s="72">
        <f t="shared" si="1"/>
        <v>0</v>
      </c>
      <c r="C58" s="77"/>
      <c r="D58" s="77">
        <v>1</v>
      </c>
      <c r="E58" s="77" t="s">
        <v>60</v>
      </c>
      <c r="F58" s="77" t="s">
        <v>59</v>
      </c>
      <c r="G58" s="77" t="s">
        <v>214</v>
      </c>
      <c r="H58" s="93" t="s">
        <v>286</v>
      </c>
      <c r="I58" s="77"/>
      <c r="J58" s="77"/>
      <c r="K58" s="78"/>
      <c r="L58" s="78"/>
      <c r="M58" s="78"/>
      <c r="N58" s="78"/>
      <c r="O58" s="78"/>
      <c r="P58" s="79"/>
      <c r="Q58" s="78"/>
      <c r="R58" s="78"/>
      <c r="S58" s="78"/>
      <c r="T58" s="78"/>
      <c r="U58" s="78"/>
      <c r="V58" s="78"/>
      <c r="AF58" s="73"/>
    </row>
    <row r="59" spans="1:32" s="64" customFormat="1" x14ac:dyDescent="0.25">
      <c r="A59" s="71"/>
      <c r="B59" s="72">
        <f t="shared" si="1"/>
        <v>0</v>
      </c>
      <c r="C59" s="77"/>
      <c r="D59" s="77">
        <v>1</v>
      </c>
      <c r="E59" s="77" t="s">
        <v>60</v>
      </c>
      <c r="F59" s="77" t="s">
        <v>59</v>
      </c>
      <c r="G59" s="77" t="s">
        <v>289</v>
      </c>
      <c r="H59" s="93" t="s">
        <v>290</v>
      </c>
      <c r="I59" s="77"/>
      <c r="J59" s="77"/>
      <c r="K59" s="78"/>
      <c r="L59" s="78"/>
      <c r="M59" s="78"/>
      <c r="N59" s="78"/>
      <c r="O59" s="78"/>
      <c r="P59" s="79"/>
      <c r="Q59" s="78"/>
      <c r="R59" s="78"/>
      <c r="S59" s="78"/>
      <c r="T59" s="78"/>
      <c r="U59" s="78"/>
      <c r="V59" s="78"/>
      <c r="AF59" s="73"/>
    </row>
    <row r="60" spans="1:32" s="64" customFormat="1" x14ac:dyDescent="0.25">
      <c r="A60" s="71"/>
      <c r="B60" s="72">
        <f t="shared" si="1"/>
        <v>0</v>
      </c>
      <c r="C60" s="77"/>
      <c r="D60" s="77">
        <v>1</v>
      </c>
      <c r="E60" s="77" t="s">
        <v>60</v>
      </c>
      <c r="F60" s="77" t="s">
        <v>59</v>
      </c>
      <c r="G60" s="77" t="s">
        <v>292</v>
      </c>
      <c r="H60" s="93" t="s">
        <v>281</v>
      </c>
      <c r="I60" s="77"/>
      <c r="J60" s="77"/>
      <c r="K60" s="78"/>
      <c r="L60" s="78"/>
      <c r="M60" s="78"/>
      <c r="N60" s="78"/>
      <c r="O60" s="78"/>
      <c r="P60" s="79"/>
      <c r="Q60" s="78"/>
      <c r="R60" s="78"/>
      <c r="S60" s="78"/>
      <c r="T60" s="78"/>
      <c r="U60" s="78"/>
      <c r="V60" s="78"/>
      <c r="AF60" s="73"/>
    </row>
    <row r="61" spans="1:32" s="64" customFormat="1" x14ac:dyDescent="0.25">
      <c r="A61" s="71"/>
      <c r="B61" s="72">
        <f t="shared" si="1"/>
        <v>0</v>
      </c>
      <c r="C61" s="77"/>
      <c r="D61" s="77">
        <v>1</v>
      </c>
      <c r="E61" s="77" t="s">
        <v>60</v>
      </c>
      <c r="F61" s="77" t="s">
        <v>59</v>
      </c>
      <c r="G61" s="77" t="s">
        <v>293</v>
      </c>
      <c r="H61" s="93" t="s">
        <v>294</v>
      </c>
      <c r="I61" s="77"/>
      <c r="J61" s="77"/>
      <c r="K61" s="78"/>
      <c r="L61" s="78"/>
      <c r="M61" s="78"/>
      <c r="N61" s="78"/>
      <c r="O61" s="78"/>
      <c r="P61" s="79"/>
      <c r="Q61" s="78"/>
      <c r="R61" s="78"/>
      <c r="S61" s="78"/>
      <c r="T61" s="78"/>
      <c r="U61" s="78"/>
      <c r="V61" s="78"/>
      <c r="AF61" s="73"/>
    </row>
    <row r="62" spans="1:32" s="64" customFormat="1" x14ac:dyDescent="0.25">
      <c r="A62" s="71"/>
      <c r="B62" s="72">
        <f t="shared" si="1"/>
        <v>0</v>
      </c>
      <c r="C62" s="77"/>
      <c r="D62" s="77">
        <v>1</v>
      </c>
      <c r="E62" s="77" t="s">
        <v>60</v>
      </c>
      <c r="F62" s="77" t="s">
        <v>59</v>
      </c>
      <c r="G62" s="77" t="s">
        <v>298</v>
      </c>
      <c r="H62" s="93" t="s">
        <v>299</v>
      </c>
      <c r="I62" s="77"/>
      <c r="J62" s="77"/>
      <c r="K62" s="78"/>
      <c r="L62" s="78"/>
      <c r="M62" s="78"/>
      <c r="N62" s="78"/>
      <c r="O62" s="78"/>
      <c r="P62" s="79"/>
      <c r="Q62" s="78"/>
      <c r="R62" s="78"/>
      <c r="S62" s="78"/>
      <c r="T62" s="78"/>
      <c r="U62" s="78"/>
      <c r="V62" s="78"/>
      <c r="AF62" s="73"/>
    </row>
    <row r="63" spans="1:32" s="64" customFormat="1" x14ac:dyDescent="0.25">
      <c r="A63" s="71"/>
      <c r="B63" s="72">
        <f t="shared" si="1"/>
        <v>0</v>
      </c>
      <c r="C63" s="77"/>
      <c r="D63" s="77">
        <v>1</v>
      </c>
      <c r="E63" s="77" t="s">
        <v>60</v>
      </c>
      <c r="F63" s="77" t="s">
        <v>59</v>
      </c>
      <c r="G63" s="77" t="s">
        <v>300</v>
      </c>
      <c r="H63" s="93" t="s">
        <v>301</v>
      </c>
      <c r="I63" s="77"/>
      <c r="J63" s="77"/>
      <c r="K63" s="78"/>
      <c r="L63" s="78"/>
      <c r="M63" s="78"/>
      <c r="N63" s="78"/>
      <c r="O63" s="78"/>
      <c r="P63" s="79"/>
      <c r="Q63" s="78"/>
      <c r="R63" s="78"/>
      <c r="S63" s="78"/>
      <c r="T63" s="78"/>
      <c r="U63" s="78"/>
      <c r="V63" s="78"/>
      <c r="AF63" s="73"/>
    </row>
    <row r="64" spans="1:32" s="64" customFormat="1" x14ac:dyDescent="0.25">
      <c r="A64" s="71"/>
      <c r="B64" s="72">
        <f t="shared" si="1"/>
        <v>0</v>
      </c>
      <c r="C64" s="77"/>
      <c r="D64" s="77">
        <v>1</v>
      </c>
      <c r="E64" s="77" t="s">
        <v>60</v>
      </c>
      <c r="F64" s="77" t="s">
        <v>59</v>
      </c>
      <c r="G64" s="77" t="s">
        <v>302</v>
      </c>
      <c r="H64" s="93" t="s">
        <v>303</v>
      </c>
      <c r="I64" s="77"/>
      <c r="J64" s="77"/>
      <c r="K64" s="78"/>
      <c r="L64" s="78"/>
      <c r="M64" s="78"/>
      <c r="N64" s="78"/>
      <c r="O64" s="78"/>
      <c r="P64" s="79"/>
      <c r="Q64" s="78"/>
      <c r="R64" s="78"/>
      <c r="S64" s="78"/>
      <c r="T64" s="78"/>
      <c r="U64" s="78"/>
      <c r="V64" s="78"/>
      <c r="AF64" s="73"/>
    </row>
    <row r="65" spans="1:32" s="64" customFormat="1" x14ac:dyDescent="0.25">
      <c r="A65" s="71"/>
      <c r="B65" s="72">
        <f t="shared" si="1"/>
        <v>0</v>
      </c>
      <c r="C65" s="77"/>
      <c r="D65" s="77">
        <v>1</v>
      </c>
      <c r="E65" s="77" t="s">
        <v>60</v>
      </c>
      <c r="F65" s="77" t="s">
        <v>59</v>
      </c>
      <c r="G65" s="77" t="s">
        <v>304</v>
      </c>
      <c r="H65" s="93" t="s">
        <v>305</v>
      </c>
      <c r="I65" s="77"/>
      <c r="J65" s="77"/>
      <c r="K65" s="78"/>
      <c r="L65" s="78"/>
      <c r="M65" s="78"/>
      <c r="N65" s="78"/>
      <c r="O65" s="78"/>
      <c r="P65" s="79"/>
      <c r="Q65" s="78"/>
      <c r="R65" s="78"/>
      <c r="S65" s="78"/>
      <c r="T65" s="78"/>
      <c r="U65" s="78"/>
      <c r="V65" s="78"/>
      <c r="AF65" s="73"/>
    </row>
    <row r="66" spans="1:32" s="64" customFormat="1" x14ac:dyDescent="0.25">
      <c r="A66" s="71"/>
      <c r="B66" s="72">
        <f t="shared" si="1"/>
        <v>0</v>
      </c>
      <c r="C66" s="77"/>
      <c r="D66" s="77">
        <v>1</v>
      </c>
      <c r="E66" s="77" t="s">
        <v>60</v>
      </c>
      <c r="F66" s="77" t="s">
        <v>59</v>
      </c>
      <c r="G66" s="77" t="s">
        <v>306</v>
      </c>
      <c r="H66" s="93" t="s">
        <v>307</v>
      </c>
      <c r="I66" s="77"/>
      <c r="J66" s="77"/>
      <c r="K66" s="78"/>
      <c r="L66" s="78"/>
      <c r="M66" s="78"/>
      <c r="N66" s="78"/>
      <c r="O66" s="78"/>
      <c r="P66" s="79"/>
      <c r="Q66" s="78"/>
      <c r="R66" s="78"/>
      <c r="S66" s="78"/>
      <c r="T66" s="78"/>
      <c r="U66" s="78"/>
      <c r="V66" s="78"/>
      <c r="AF66" s="73"/>
    </row>
    <row r="67" spans="1:32" s="64" customFormat="1" x14ac:dyDescent="0.25">
      <c r="A67" s="71"/>
      <c r="B67" s="72">
        <f t="shared" si="1"/>
        <v>0</v>
      </c>
      <c r="C67" s="77"/>
      <c r="D67" s="77">
        <v>1</v>
      </c>
      <c r="E67" s="77" t="s">
        <v>60</v>
      </c>
      <c r="F67" s="77" t="s">
        <v>59</v>
      </c>
      <c r="G67" s="77" t="s">
        <v>308</v>
      </c>
      <c r="H67" s="93" t="s">
        <v>309</v>
      </c>
      <c r="I67" s="77"/>
      <c r="J67" s="77"/>
      <c r="K67" s="78"/>
      <c r="L67" s="78"/>
      <c r="M67" s="78"/>
      <c r="N67" s="78"/>
      <c r="O67" s="78"/>
      <c r="P67" s="79"/>
      <c r="Q67" s="78"/>
      <c r="R67" s="78"/>
      <c r="S67" s="78"/>
      <c r="T67" s="78"/>
      <c r="U67" s="78"/>
      <c r="V67" s="78"/>
      <c r="AF67" s="73"/>
    </row>
    <row r="68" spans="1:32" s="64" customFormat="1" x14ac:dyDescent="0.25">
      <c r="A68" s="71"/>
      <c r="B68" s="72">
        <f t="shared" si="1"/>
        <v>0</v>
      </c>
      <c r="C68" s="77"/>
      <c r="D68" s="77">
        <v>1</v>
      </c>
      <c r="E68" s="77" t="s">
        <v>60</v>
      </c>
      <c r="F68" s="77" t="s">
        <v>59</v>
      </c>
      <c r="G68" s="77" t="s">
        <v>313</v>
      </c>
      <c r="H68" s="93" t="s">
        <v>314</v>
      </c>
      <c r="I68" s="77"/>
      <c r="J68" s="77"/>
      <c r="K68" s="78"/>
      <c r="L68" s="78"/>
      <c r="M68" s="78"/>
      <c r="N68" s="78"/>
      <c r="O68" s="78"/>
      <c r="P68" s="79"/>
      <c r="Q68" s="78"/>
      <c r="R68" s="78"/>
      <c r="S68" s="78"/>
      <c r="T68" s="78"/>
      <c r="U68" s="78"/>
      <c r="V68" s="78"/>
      <c r="AF68" s="73"/>
    </row>
    <row r="69" spans="1:32" s="64" customFormat="1" x14ac:dyDescent="0.25">
      <c r="A69" s="71"/>
      <c r="B69" s="72">
        <f t="shared" si="1"/>
        <v>0</v>
      </c>
      <c r="C69" s="77"/>
      <c r="D69" s="77">
        <v>1</v>
      </c>
      <c r="E69" s="77" t="s">
        <v>60</v>
      </c>
      <c r="F69" s="77" t="s">
        <v>59</v>
      </c>
      <c r="G69" s="77" t="s">
        <v>315</v>
      </c>
      <c r="H69" s="93" t="s">
        <v>56</v>
      </c>
      <c r="I69" s="77"/>
      <c r="J69" s="77"/>
      <c r="K69" s="78"/>
      <c r="L69" s="78"/>
      <c r="M69" s="78"/>
      <c r="N69" s="78"/>
      <c r="O69" s="78"/>
      <c r="P69" s="79"/>
      <c r="Q69" s="78"/>
      <c r="R69" s="78"/>
      <c r="S69" s="78"/>
      <c r="T69" s="78"/>
      <c r="U69" s="78"/>
      <c r="V69" s="78"/>
      <c r="AF69" s="73"/>
    </row>
    <row r="70" spans="1:32" s="64" customFormat="1" x14ac:dyDescent="0.25">
      <c r="A70" s="71"/>
      <c r="B70" s="72">
        <f t="shared" si="1"/>
        <v>0</v>
      </c>
      <c r="C70" s="77"/>
      <c r="D70" s="77">
        <v>1</v>
      </c>
      <c r="E70" s="77" t="s">
        <v>60</v>
      </c>
      <c r="F70" s="77" t="s">
        <v>59</v>
      </c>
      <c r="G70" s="77" t="s">
        <v>316</v>
      </c>
      <c r="H70" s="93" t="s">
        <v>317</v>
      </c>
      <c r="I70" s="77"/>
      <c r="J70" s="77"/>
      <c r="K70" s="78"/>
      <c r="L70" s="78"/>
      <c r="M70" s="78"/>
      <c r="N70" s="78"/>
      <c r="O70" s="78"/>
      <c r="P70" s="79"/>
      <c r="Q70" s="78"/>
      <c r="R70" s="78"/>
      <c r="S70" s="78"/>
      <c r="T70" s="78"/>
      <c r="U70" s="78"/>
      <c r="V70" s="78"/>
      <c r="AF70" s="73"/>
    </row>
    <row r="71" spans="1:32" s="64" customFormat="1" x14ac:dyDescent="0.25">
      <c r="A71" s="71"/>
      <c r="B71" s="72">
        <f t="shared" si="1"/>
        <v>0</v>
      </c>
      <c r="C71" s="77"/>
      <c r="D71" s="77">
        <v>1</v>
      </c>
      <c r="E71" s="77" t="s">
        <v>60</v>
      </c>
      <c r="F71" s="77" t="s">
        <v>59</v>
      </c>
      <c r="G71" s="77" t="s">
        <v>321</v>
      </c>
      <c r="H71" s="93" t="s">
        <v>322</v>
      </c>
      <c r="I71" s="77"/>
      <c r="J71" s="77"/>
      <c r="K71" s="78"/>
      <c r="L71" s="78"/>
      <c r="M71" s="78"/>
      <c r="N71" s="78"/>
      <c r="O71" s="78"/>
      <c r="P71" s="79"/>
      <c r="Q71" s="78"/>
      <c r="R71" s="78"/>
      <c r="S71" s="78"/>
      <c r="T71" s="78"/>
      <c r="U71" s="78"/>
      <c r="V71" s="78"/>
      <c r="AF71" s="73"/>
    </row>
    <row r="72" spans="1:32" s="64" customFormat="1" x14ac:dyDescent="0.25">
      <c r="A72" s="71"/>
      <c r="B72" s="72">
        <f t="shared" si="1"/>
        <v>0</v>
      </c>
      <c r="C72" s="77"/>
      <c r="D72" s="77">
        <v>1</v>
      </c>
      <c r="E72" s="77" t="s">
        <v>60</v>
      </c>
      <c r="F72" s="77" t="s">
        <v>59</v>
      </c>
      <c r="G72" s="77" t="s">
        <v>326</v>
      </c>
      <c r="H72" s="93" t="s">
        <v>327</v>
      </c>
      <c r="I72" s="77"/>
      <c r="J72" s="77"/>
      <c r="K72" s="78"/>
      <c r="L72" s="78"/>
      <c r="M72" s="78"/>
      <c r="N72" s="78"/>
      <c r="O72" s="78"/>
      <c r="P72" s="79"/>
      <c r="Q72" s="78"/>
      <c r="R72" s="78"/>
      <c r="S72" s="78"/>
      <c r="T72" s="78"/>
      <c r="U72" s="78"/>
      <c r="V72" s="78"/>
      <c r="AF72" s="73"/>
    </row>
    <row r="73" spans="1:32" s="64" customFormat="1" x14ac:dyDescent="0.25">
      <c r="A73" s="71"/>
      <c r="B73" s="72">
        <f t="shared" si="1"/>
        <v>0</v>
      </c>
      <c r="C73" s="77"/>
      <c r="D73" s="77">
        <v>1</v>
      </c>
      <c r="E73" s="77" t="s">
        <v>60</v>
      </c>
      <c r="F73" s="77" t="s">
        <v>59</v>
      </c>
      <c r="G73" s="77" t="s">
        <v>315</v>
      </c>
      <c r="H73" s="93" t="s">
        <v>328</v>
      </c>
      <c r="I73" s="77"/>
      <c r="J73" s="77"/>
      <c r="K73" s="78"/>
      <c r="L73" s="78"/>
      <c r="M73" s="78"/>
      <c r="N73" s="78"/>
      <c r="O73" s="78"/>
      <c r="P73" s="79"/>
      <c r="Q73" s="78"/>
      <c r="R73" s="78"/>
      <c r="S73" s="78"/>
      <c r="T73" s="78"/>
      <c r="U73" s="78"/>
      <c r="V73" s="78"/>
      <c r="AF73" s="73"/>
    </row>
    <row r="74" spans="1:32" s="64" customFormat="1" x14ac:dyDescent="0.25">
      <c r="A74" s="71"/>
      <c r="B74" s="72">
        <f t="shared" si="1"/>
        <v>0</v>
      </c>
      <c r="C74" s="77"/>
      <c r="D74" s="77">
        <v>1</v>
      </c>
      <c r="E74" s="77" t="s">
        <v>60</v>
      </c>
      <c r="F74" s="77" t="s">
        <v>59</v>
      </c>
      <c r="G74" s="77" t="s">
        <v>333</v>
      </c>
      <c r="H74" s="93" t="s">
        <v>334</v>
      </c>
      <c r="I74" s="77"/>
      <c r="J74" s="77"/>
      <c r="K74" s="78"/>
      <c r="L74" s="78"/>
      <c r="M74" s="78"/>
      <c r="N74" s="78"/>
      <c r="O74" s="78"/>
      <c r="P74" s="79"/>
      <c r="Q74" s="78"/>
      <c r="R74" s="78"/>
      <c r="S74" s="78"/>
      <c r="T74" s="78"/>
      <c r="U74" s="78"/>
      <c r="V74" s="78"/>
      <c r="AF74" s="73"/>
    </row>
    <row r="75" spans="1:32" s="64" customFormat="1" x14ac:dyDescent="0.25">
      <c r="A75" s="74" t="s">
        <v>852</v>
      </c>
      <c r="B75" s="72">
        <f t="shared" si="1"/>
        <v>0</v>
      </c>
      <c r="C75" s="77"/>
      <c r="D75" s="77">
        <v>1</v>
      </c>
      <c r="E75" s="77" t="s">
        <v>60</v>
      </c>
      <c r="F75" s="77"/>
      <c r="G75" s="77" t="s">
        <v>339</v>
      </c>
      <c r="H75" s="93" t="s">
        <v>934</v>
      </c>
      <c r="I75" s="77"/>
      <c r="J75" s="77"/>
      <c r="K75" s="78"/>
      <c r="L75" s="78"/>
      <c r="M75" s="78"/>
      <c r="N75" s="78"/>
      <c r="O75" s="78"/>
      <c r="P75" s="79"/>
      <c r="Q75" s="78"/>
      <c r="R75" s="78"/>
      <c r="S75" s="78"/>
      <c r="T75" s="78"/>
      <c r="U75" s="78"/>
      <c r="V75" s="78"/>
      <c r="AF75" s="73"/>
    </row>
    <row r="76" spans="1:32" s="64" customFormat="1" x14ac:dyDescent="0.25">
      <c r="A76" s="74" t="s">
        <v>852</v>
      </c>
      <c r="B76" s="72">
        <f t="shared" si="1"/>
        <v>0</v>
      </c>
      <c r="C76" s="77"/>
      <c r="D76" s="77">
        <v>1</v>
      </c>
      <c r="E76" s="77" t="s">
        <v>60</v>
      </c>
      <c r="F76" s="77"/>
      <c r="G76" s="77" t="s">
        <v>341</v>
      </c>
      <c r="H76" s="93" t="s">
        <v>935</v>
      </c>
      <c r="I76" s="77"/>
      <c r="J76" s="77"/>
      <c r="K76" s="78"/>
      <c r="L76" s="78"/>
      <c r="M76" s="78"/>
      <c r="N76" s="78"/>
      <c r="O76" s="78"/>
      <c r="P76" s="79"/>
      <c r="Q76" s="78"/>
      <c r="R76" s="78"/>
      <c r="S76" s="78"/>
      <c r="T76" s="78"/>
      <c r="U76" s="78"/>
      <c r="V76" s="78"/>
      <c r="AF76" s="73"/>
    </row>
  </sheetData>
  <autoFilter ref="A2:H76" xr:uid="{C267819E-16F2-4808-B064-53267FC9BC3A}"/>
  <mergeCells count="2">
    <mergeCell ref="K1:P1"/>
    <mergeCell ref="Q1:V1"/>
  </mergeCells>
  <hyperlinks>
    <hyperlink ref="B1" location="'Table 2'!A1" display="Back to map" xr:uid="{7EE7DB25-6146-4A2E-B164-B3BF71C041BF}"/>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9397F-3572-4818-9DAB-278245646271}">
  <dimension ref="A1:X77"/>
  <sheetViews>
    <sheetView showZeros="0" zoomScaleNormal="100" workbookViewId="0">
      <pane xSplit="8" ySplit="3" topLeftCell="I4" activePane="bottomRight" state="frozen"/>
      <selection activeCell="C1" sqref="C1"/>
      <selection pane="topRight" activeCell="C1" sqref="C1"/>
      <selection pane="bottomLeft" activeCell="C1" sqref="C1"/>
      <selection pane="bottomRight" activeCell="I4" sqref="I4"/>
    </sheetView>
  </sheetViews>
  <sheetFormatPr defaultRowHeight="12.5" x14ac:dyDescent="0.25"/>
  <cols>
    <col min="3" max="4" width="0" hidden="1" customWidth="1"/>
    <col min="8" max="8" width="10.453125" customWidth="1"/>
    <col min="9" max="17" width="19.453125" style="113" customWidth="1"/>
    <col min="19" max="24" width="8.7265625" style="110"/>
  </cols>
  <sheetData>
    <row r="1" spans="1:24" ht="28.5" thickBot="1" x14ac:dyDescent="0.55000000000000004">
      <c r="B1" s="42" t="s">
        <v>849</v>
      </c>
      <c r="C1" s="2"/>
      <c r="D1" s="2"/>
      <c r="E1" s="1" t="s">
        <v>960</v>
      </c>
      <c r="F1" s="2"/>
      <c r="G1" s="2"/>
      <c r="H1" s="2"/>
      <c r="I1" s="202" t="s">
        <v>941</v>
      </c>
      <c r="J1" s="203"/>
      <c r="K1" s="203"/>
      <c r="L1" s="203"/>
      <c r="M1" s="203"/>
      <c r="N1" s="203"/>
      <c r="O1" s="203"/>
      <c r="P1" s="203"/>
      <c r="Q1" s="204"/>
      <c r="R1" s="105"/>
      <c r="S1" s="104"/>
      <c r="T1" s="104"/>
      <c r="U1" s="104"/>
      <c r="V1" s="104"/>
      <c r="W1" s="104"/>
      <c r="X1" s="104"/>
    </row>
    <row r="2" spans="1:24" ht="21" x14ac:dyDescent="0.5">
      <c r="C2" s="2"/>
      <c r="D2" s="2"/>
      <c r="E2" s="1"/>
      <c r="F2" s="2"/>
      <c r="G2" s="2"/>
      <c r="H2" s="2"/>
      <c r="I2" s="111" t="s">
        <v>942</v>
      </c>
      <c r="J2" s="63" t="s">
        <v>943</v>
      </c>
      <c r="K2" s="63" t="s">
        <v>944</v>
      </c>
      <c r="L2" s="63" t="s">
        <v>945</v>
      </c>
      <c r="M2" s="63" t="s">
        <v>946</v>
      </c>
      <c r="N2" s="63" t="s">
        <v>947</v>
      </c>
      <c r="O2" s="63" t="s">
        <v>948</v>
      </c>
      <c r="P2" s="63" t="s">
        <v>949</v>
      </c>
      <c r="Q2" s="112" t="s">
        <v>950</v>
      </c>
      <c r="R2" s="105"/>
      <c r="S2" s="104"/>
      <c r="T2" s="104"/>
      <c r="U2" s="104"/>
      <c r="V2" s="104"/>
      <c r="W2" s="104"/>
      <c r="X2" s="104"/>
    </row>
    <row r="3" spans="1:24" ht="39.5" thickBot="1" x14ac:dyDescent="0.4">
      <c r="B3" s="41" t="s">
        <v>34</v>
      </c>
      <c r="C3" s="8" t="str">
        <f>'Table 1'!B3</f>
        <v>Duplicate?</v>
      </c>
      <c r="D3" s="8" t="str">
        <f>'Table 1'!C3</f>
        <v>List</v>
      </c>
      <c r="E3" s="8" t="str">
        <f>'Table 1'!D3</f>
        <v>Substance Group</v>
      </c>
      <c r="F3" s="8" t="str">
        <f>'Table 1'!E3</f>
        <v>Category</v>
      </c>
      <c r="G3" s="8" t="str">
        <f>'Table 1'!F3</f>
        <v>Substance name</v>
      </c>
      <c r="H3" s="18" t="str">
        <f>'Table 1'!G3</f>
        <v>CASNo.</v>
      </c>
      <c r="I3" s="114" t="s">
        <v>951</v>
      </c>
      <c r="J3" s="115" t="s">
        <v>952</v>
      </c>
      <c r="K3" s="115" t="s">
        <v>953</v>
      </c>
      <c r="L3" s="115" t="s">
        <v>954</v>
      </c>
      <c r="M3" s="115" t="s">
        <v>955</v>
      </c>
      <c r="N3" s="115" t="s">
        <v>956</v>
      </c>
      <c r="O3" s="115" t="s">
        <v>957</v>
      </c>
      <c r="P3" s="115" t="s">
        <v>958</v>
      </c>
      <c r="Q3" s="116" t="s">
        <v>959</v>
      </c>
      <c r="R3" s="106"/>
      <c r="S3" s="107"/>
      <c r="T3" s="107"/>
      <c r="U3" s="107"/>
      <c r="V3" s="107"/>
      <c r="W3" s="107"/>
      <c r="X3" s="107"/>
    </row>
    <row r="4" spans="1:24" ht="13" x14ac:dyDescent="0.3">
      <c r="B4" s="20">
        <f t="shared" ref="B4:B24" si="0">IF(COUNTIF(I4:Q4,"-")&lt;COUNTA(I4:Q4),1,0)</f>
        <v>1</v>
      </c>
      <c r="C4" s="5">
        <f>'Table 1'!B4</f>
        <v>0</v>
      </c>
      <c r="D4" s="5">
        <f>'Table 1'!C4</f>
        <v>1</v>
      </c>
      <c r="E4" s="5" t="str">
        <f>'Table 1'!D4</f>
        <v>Per/poly fluorinated substances</v>
      </c>
      <c r="F4" s="5" t="str">
        <f>'Table 1'!E4</f>
        <v>A</v>
      </c>
      <c r="G4" s="5" t="str">
        <f>'Table 1'!F4</f>
        <v xml:space="preserve">PFOA </v>
      </c>
      <c r="H4" s="12" t="str">
        <f>'Table 1'!G4</f>
        <v>335-67-1</v>
      </c>
      <c r="I4" s="117"/>
      <c r="J4" s="25" t="s">
        <v>984</v>
      </c>
      <c r="K4" s="117"/>
      <c r="L4" s="117"/>
      <c r="M4" s="117"/>
      <c r="N4" s="117"/>
      <c r="O4" s="117"/>
      <c r="P4" s="117"/>
      <c r="Q4" s="117"/>
      <c r="R4" s="105"/>
      <c r="S4" s="108"/>
      <c r="T4" s="108"/>
      <c r="U4" s="109"/>
      <c r="V4" s="108"/>
      <c r="W4" s="109"/>
      <c r="X4" s="109"/>
    </row>
    <row r="5" spans="1:24" ht="13" x14ac:dyDescent="0.3">
      <c r="B5" s="20">
        <f t="shared" si="0"/>
        <v>1</v>
      </c>
      <c r="C5" s="5">
        <f>'Table 1'!B5</f>
        <v>0</v>
      </c>
      <c r="D5" s="5">
        <f>'Table 1'!C5</f>
        <v>1</v>
      </c>
      <c r="E5" s="5" t="str">
        <f>'Table 1'!D5</f>
        <v>Per/poly fluorinated substances</v>
      </c>
      <c r="F5" s="5" t="str">
        <f>'Table 1'!E5</f>
        <v>A</v>
      </c>
      <c r="G5" s="5" t="str">
        <f>'Table 1'!F5</f>
        <v>PFOS</v>
      </c>
      <c r="H5" s="12" t="str">
        <f>'Table 1'!G5</f>
        <v>1763-23-1</v>
      </c>
      <c r="I5" s="117"/>
      <c r="J5" s="25" t="s">
        <v>984</v>
      </c>
      <c r="K5" s="117"/>
      <c r="L5" s="117"/>
      <c r="M5" s="117"/>
      <c r="N5" s="117"/>
      <c r="O5" s="117"/>
      <c r="P5" s="117"/>
      <c r="Q5" s="117"/>
      <c r="R5" s="105"/>
      <c r="S5" s="108"/>
      <c r="T5" s="108"/>
      <c r="U5" s="109"/>
      <c r="V5" s="108"/>
      <c r="W5" s="109"/>
      <c r="X5" s="109"/>
    </row>
    <row r="6" spans="1:24" ht="13" x14ac:dyDescent="0.3">
      <c r="B6" s="20">
        <f t="shared" si="0"/>
        <v>1</v>
      </c>
      <c r="C6" s="5">
        <f>'Table 1'!B6</f>
        <v>0</v>
      </c>
      <c r="D6" s="5">
        <f>'Table 1'!C6</f>
        <v>1</v>
      </c>
      <c r="E6" s="5" t="str">
        <f>'Table 1'!D6</f>
        <v>Per/poly fluorinated substances</v>
      </c>
      <c r="F6" s="5" t="str">
        <f>'Table 1'!E6</f>
        <v>A</v>
      </c>
      <c r="G6" s="5" t="str">
        <f>'Table 1'!F6</f>
        <v>PFNA</v>
      </c>
      <c r="H6" s="12" t="str">
        <f>'Table 1'!G6</f>
        <v>375-95-1</v>
      </c>
      <c r="I6" s="117"/>
      <c r="J6" s="25" t="s">
        <v>984</v>
      </c>
      <c r="K6" s="117"/>
      <c r="L6" s="117"/>
      <c r="M6" s="117"/>
      <c r="N6" s="117"/>
      <c r="O6" s="117"/>
      <c r="P6" s="117"/>
      <c r="Q6" s="117"/>
      <c r="R6" s="105"/>
      <c r="S6" s="108"/>
      <c r="T6" s="108"/>
      <c r="U6" s="109"/>
      <c r="V6" s="108"/>
      <c r="W6" s="109"/>
      <c r="X6" s="109"/>
    </row>
    <row r="7" spans="1:24" ht="13" x14ac:dyDescent="0.3">
      <c r="B7" s="20">
        <f t="shared" si="0"/>
        <v>1</v>
      </c>
      <c r="C7" s="5">
        <f>'Table 1'!B7</f>
        <v>0</v>
      </c>
      <c r="D7" s="5">
        <f>'Table 1'!C7</f>
        <v>1</v>
      </c>
      <c r="E7" s="5" t="str">
        <f>'Table 1'!D7</f>
        <v>Per/poly fluorinated substances</v>
      </c>
      <c r="F7" s="5" t="str">
        <f>'Table 1'!E7</f>
        <v>A</v>
      </c>
      <c r="G7" s="5" t="str">
        <f>'Table 1'!F7</f>
        <v>PFDA</v>
      </c>
      <c r="H7" s="12" t="str">
        <f>'Table 1'!G7</f>
        <v>335-76-2</v>
      </c>
      <c r="I7" s="117"/>
      <c r="J7" s="25" t="s">
        <v>984</v>
      </c>
      <c r="K7" s="117"/>
      <c r="L7" s="117"/>
      <c r="M7" s="117"/>
      <c r="N7" s="117"/>
      <c r="O7" s="117"/>
      <c r="P7" s="117"/>
      <c r="Q7" s="117"/>
      <c r="R7" s="105"/>
      <c r="S7" s="108"/>
      <c r="T7" s="108"/>
      <c r="U7" s="109"/>
      <c r="V7" s="108"/>
      <c r="W7" s="109"/>
      <c r="X7" s="109"/>
    </row>
    <row r="8" spans="1:24" ht="13" x14ac:dyDescent="0.3">
      <c r="B8" s="20">
        <f t="shared" si="0"/>
        <v>0</v>
      </c>
      <c r="C8" s="5">
        <f>'Table 1'!B8</f>
        <v>0</v>
      </c>
      <c r="D8" s="5">
        <f>'Table 1'!C8</f>
        <v>1</v>
      </c>
      <c r="E8" s="5" t="str">
        <f>'Table 1'!D8</f>
        <v>Per/poly fluorinated substances</v>
      </c>
      <c r="F8" s="5" t="str">
        <f>'Table 1'!E8</f>
        <v>A</v>
      </c>
      <c r="G8" s="5" t="str">
        <f>'Table 1'!F8</f>
        <v>PFU(n)DA</v>
      </c>
      <c r="H8" s="12" t="str">
        <f>'Table 1'!G8</f>
        <v>2058-94-8</v>
      </c>
      <c r="I8" s="117"/>
      <c r="J8" s="5"/>
      <c r="K8" s="117"/>
      <c r="L8" s="117"/>
      <c r="M8" s="117"/>
      <c r="N8" s="117"/>
      <c r="O8" s="117"/>
      <c r="P8" s="117"/>
      <c r="Q8" s="117"/>
      <c r="R8" s="105"/>
      <c r="S8" s="108"/>
      <c r="T8" s="108"/>
      <c r="U8" s="109"/>
      <c r="V8" s="108"/>
      <c r="W8" s="109"/>
      <c r="X8" s="109"/>
    </row>
    <row r="9" spans="1:24" ht="13" x14ac:dyDescent="0.3">
      <c r="B9" s="20">
        <f t="shared" si="0"/>
        <v>0</v>
      </c>
      <c r="C9" s="5">
        <f>'Table 1'!B9</f>
        <v>0</v>
      </c>
      <c r="D9" s="5">
        <f>'Table 1'!C9</f>
        <v>1</v>
      </c>
      <c r="E9" s="5" t="str">
        <f>'Table 1'!D9</f>
        <v>Per/poly fluorinated substances</v>
      </c>
      <c r="F9" s="5" t="str">
        <f>'Table 1'!E9</f>
        <v>A</v>
      </c>
      <c r="G9" s="5" t="str">
        <f>'Table 1'!F9</f>
        <v>PFDoDA</v>
      </c>
      <c r="H9" s="12" t="str">
        <f>'Table 1'!G9</f>
        <v>307-55-1</v>
      </c>
      <c r="I9" s="117"/>
      <c r="J9" s="5"/>
      <c r="K9" s="117"/>
      <c r="L9" s="117"/>
      <c r="M9" s="117"/>
      <c r="N9" s="117"/>
      <c r="O9" s="117"/>
      <c r="P9" s="117"/>
      <c r="Q9" s="117"/>
      <c r="R9" s="105"/>
      <c r="S9" s="108"/>
      <c r="T9" s="108"/>
      <c r="U9" s="109"/>
      <c r="V9" s="108"/>
      <c r="W9" s="109"/>
      <c r="X9" s="109"/>
    </row>
    <row r="10" spans="1:24" ht="13" x14ac:dyDescent="0.3">
      <c r="B10" s="20">
        <f t="shared" si="0"/>
        <v>0</v>
      </c>
      <c r="C10" s="5">
        <f>'Table 1'!B10</f>
        <v>0</v>
      </c>
      <c r="D10" s="5">
        <f>'Table 1'!C10</f>
        <v>1</v>
      </c>
      <c r="E10" s="5" t="str">
        <f>'Table 1'!D10</f>
        <v>Per/poly fluorinated substances</v>
      </c>
      <c r="F10" s="5" t="str">
        <f>'Table 1'!E10</f>
        <v>A</v>
      </c>
      <c r="G10" s="5" t="str">
        <f>'Table 1'!F10</f>
        <v>PFTrDA</v>
      </c>
      <c r="H10" s="12" t="str">
        <f>'Table 1'!G10</f>
        <v>72629-94-8</v>
      </c>
      <c r="I10" s="117"/>
      <c r="J10" s="5"/>
      <c r="K10" s="117"/>
      <c r="L10" s="117"/>
      <c r="M10" s="117"/>
      <c r="N10" s="117"/>
      <c r="O10" s="117"/>
      <c r="P10" s="117"/>
      <c r="Q10" s="117"/>
      <c r="R10" s="105"/>
      <c r="S10" s="108"/>
      <c r="T10" s="108"/>
      <c r="U10" s="109"/>
      <c r="V10" s="108"/>
      <c r="W10" s="109"/>
      <c r="X10" s="109"/>
    </row>
    <row r="11" spans="1:24" ht="13" x14ac:dyDescent="0.3">
      <c r="B11" s="20">
        <f t="shared" si="0"/>
        <v>0</v>
      </c>
      <c r="C11" s="5">
        <f>'Table 1'!B11</f>
        <v>0</v>
      </c>
      <c r="D11" s="5">
        <f>'Table 1'!C11</f>
        <v>1</v>
      </c>
      <c r="E11" s="5" t="str">
        <f>'Table 1'!D11</f>
        <v>Per/poly fluorinated substances</v>
      </c>
      <c r="F11" s="5" t="str">
        <f>'Table 1'!E11</f>
        <v>A</v>
      </c>
      <c r="G11" s="5" t="str">
        <f>'Table 1'!F11</f>
        <v>PFTeDA</v>
      </c>
      <c r="H11" s="12" t="str">
        <f>'Table 1'!G11</f>
        <v>376-06-7</v>
      </c>
      <c r="I11" s="117"/>
      <c r="J11" s="5"/>
      <c r="K11" s="117"/>
      <c r="L11" s="117"/>
      <c r="M11" s="117"/>
      <c r="N11" s="117"/>
      <c r="O11" s="117"/>
      <c r="P11" s="117"/>
      <c r="Q11" s="117"/>
      <c r="R11" s="105"/>
      <c r="S11" s="108"/>
      <c r="T11" s="108"/>
      <c r="U11" s="109"/>
      <c r="V11" s="108"/>
      <c r="W11" s="109"/>
      <c r="X11" s="109"/>
    </row>
    <row r="12" spans="1:24" ht="13" x14ac:dyDescent="0.3">
      <c r="A12" s="44" t="s">
        <v>852</v>
      </c>
      <c r="B12" s="20">
        <f t="shared" si="0"/>
        <v>1</v>
      </c>
      <c r="C12" s="5">
        <f>'Table 1'!B12</f>
        <v>0</v>
      </c>
      <c r="D12" s="5">
        <f>'Table 1'!C12</f>
        <v>1</v>
      </c>
      <c r="E12" s="5" t="str">
        <f>'Table 1'!D12</f>
        <v>Per/poly fluorinated substances</v>
      </c>
      <c r="F12" s="5" t="str">
        <f>'Table 1'!E12</f>
        <v>A</v>
      </c>
      <c r="G12" s="5" t="str">
        <f>'Table 1'!F12</f>
        <v>PFHxS</v>
      </c>
      <c r="H12" s="12" t="str">
        <f>'Table 1'!G12</f>
        <v>355-46-4</v>
      </c>
      <c r="I12" s="117"/>
      <c r="J12" s="25" t="s">
        <v>984</v>
      </c>
      <c r="K12" s="117"/>
      <c r="L12" s="117"/>
      <c r="M12" s="117"/>
      <c r="N12" s="117"/>
      <c r="O12" s="117"/>
      <c r="P12" s="117"/>
      <c r="Q12" s="117"/>
      <c r="R12" s="105"/>
      <c r="S12" s="108"/>
      <c r="T12" s="108"/>
      <c r="U12" s="109"/>
      <c r="V12" s="108"/>
      <c r="W12" s="109"/>
      <c r="X12" s="109"/>
    </row>
    <row r="13" spans="1:24" ht="13" x14ac:dyDescent="0.3">
      <c r="B13" s="20">
        <f t="shared" si="0"/>
        <v>0</v>
      </c>
      <c r="C13" s="5">
        <f>'Table 1'!B13</f>
        <v>0</v>
      </c>
      <c r="D13" s="5">
        <f>'Table 1'!C13</f>
        <v>1</v>
      </c>
      <c r="E13" s="5" t="str">
        <f>'Table 1'!D13</f>
        <v>Per/poly fluorinated substances</v>
      </c>
      <c r="F13" s="5" t="str">
        <f>'Table 1'!E13</f>
        <v>A</v>
      </c>
      <c r="G13" s="5" t="str">
        <f>'Table 1'!F13</f>
        <v>FOSA,PFOSA</v>
      </c>
      <c r="H13" s="12" t="str">
        <f>'Table 1'!G13</f>
        <v>754-91-6</v>
      </c>
      <c r="I13" s="117"/>
      <c r="J13" s="5"/>
      <c r="K13" s="117"/>
      <c r="L13" s="117"/>
      <c r="M13" s="117"/>
      <c r="N13" s="117"/>
      <c r="O13" s="117"/>
      <c r="P13" s="117"/>
      <c r="Q13" s="117"/>
      <c r="R13" s="105"/>
      <c r="S13" s="108"/>
      <c r="T13" s="108"/>
      <c r="U13" s="109"/>
      <c r="V13" s="108"/>
      <c r="W13" s="109"/>
      <c r="X13" s="109"/>
    </row>
    <row r="14" spans="1:24" ht="13" x14ac:dyDescent="0.3">
      <c r="B14" s="20">
        <f t="shared" si="0"/>
        <v>0</v>
      </c>
      <c r="C14" s="5">
        <f>'Table 1'!B14</f>
        <v>0</v>
      </c>
      <c r="D14" s="5">
        <f>'Table 1'!C14</f>
        <v>1</v>
      </c>
      <c r="E14" s="5" t="str">
        <f>'Table 1'!D14</f>
        <v>Per/poly fluorinated substances</v>
      </c>
      <c r="F14" s="5" t="str">
        <f>'Table 1'!E14</f>
        <v>A</v>
      </c>
      <c r="G14" s="5" t="str">
        <f>'Table 1'!F14</f>
        <v>n-MeFOSA</v>
      </c>
      <c r="H14" s="12" t="str">
        <f>'Table 1'!G14</f>
        <v>31506-32-8</v>
      </c>
      <c r="I14" s="117"/>
      <c r="J14" s="5"/>
      <c r="K14" s="117"/>
      <c r="L14" s="117"/>
      <c r="M14" s="117"/>
      <c r="N14" s="117"/>
      <c r="O14" s="117"/>
      <c r="P14" s="117"/>
      <c r="Q14" s="117"/>
      <c r="R14" s="105"/>
      <c r="S14" s="108"/>
      <c r="T14" s="108"/>
      <c r="U14" s="109"/>
      <c r="V14" s="108"/>
      <c r="W14" s="109"/>
      <c r="X14" s="109"/>
    </row>
    <row r="15" spans="1:24" ht="13" x14ac:dyDescent="0.3">
      <c r="B15" s="20">
        <f t="shared" si="0"/>
        <v>0</v>
      </c>
      <c r="C15" s="5">
        <f>'Table 1'!B15</f>
        <v>0</v>
      </c>
      <c r="D15" s="5">
        <f>'Table 1'!C15</f>
        <v>1</v>
      </c>
      <c r="E15" s="5" t="str">
        <f>'Table 1'!D15</f>
        <v>Per/poly fluorinated substances</v>
      </c>
      <c r="F15" s="5" t="str">
        <f>'Table 1'!E15</f>
        <v>A</v>
      </c>
      <c r="G15" s="5" t="str">
        <f>'Table 1'!F15</f>
        <v>N-Et-FOSAA, Et-PFOSA-AcOH, Et-FOSAA</v>
      </c>
      <c r="H15" s="12" t="str">
        <f>'Table 1'!G15</f>
        <v>2991-50-6</v>
      </c>
      <c r="I15" s="117"/>
      <c r="J15" s="5"/>
      <c r="K15" s="117"/>
      <c r="L15" s="117"/>
      <c r="M15" s="117"/>
      <c r="N15" s="117"/>
      <c r="O15" s="117"/>
      <c r="P15" s="117"/>
      <c r="Q15" s="117"/>
      <c r="R15" s="105"/>
      <c r="S15" s="108"/>
      <c r="T15" s="108"/>
      <c r="U15" s="109"/>
      <c r="V15" s="108"/>
      <c r="W15" s="109"/>
      <c r="X15" s="109"/>
    </row>
    <row r="16" spans="1:24" ht="13" x14ac:dyDescent="0.3">
      <c r="B16" s="20">
        <f t="shared" si="0"/>
        <v>0</v>
      </c>
      <c r="C16" s="5">
        <f>'Table 1'!B16</f>
        <v>0</v>
      </c>
      <c r="D16" s="5">
        <f>'Table 1'!C16</f>
        <v>1</v>
      </c>
      <c r="E16" s="5" t="str">
        <f>'Table 1'!D16</f>
        <v>Per/poly fluorinated substances</v>
      </c>
      <c r="F16" s="5" t="str">
        <f>'Table 1'!E16</f>
        <v>A</v>
      </c>
      <c r="G16" s="5" t="str">
        <f>'Table 1'!F16</f>
        <v>N-EtFOSA, SULFLURAMID</v>
      </c>
      <c r="H16" s="12" t="str">
        <f>'Table 1'!G16</f>
        <v>4151-50-2</v>
      </c>
      <c r="I16" s="117"/>
      <c r="J16" s="5"/>
      <c r="K16" s="117"/>
      <c r="L16" s="117"/>
      <c r="M16" s="117"/>
      <c r="N16" s="117"/>
      <c r="O16" s="117"/>
      <c r="P16" s="117"/>
      <c r="Q16" s="117"/>
      <c r="R16" s="105"/>
      <c r="S16" s="108"/>
      <c r="T16" s="108"/>
      <c r="U16" s="109"/>
      <c r="V16" s="108"/>
      <c r="W16" s="109"/>
      <c r="X16" s="109"/>
    </row>
    <row r="17" spans="1:24" ht="13" x14ac:dyDescent="0.3">
      <c r="B17" s="20">
        <f t="shared" si="0"/>
        <v>0</v>
      </c>
      <c r="C17" s="5">
        <f>'Table 1'!B17</f>
        <v>0</v>
      </c>
      <c r="D17" s="5">
        <f>'Table 1'!C17</f>
        <v>1</v>
      </c>
      <c r="E17" s="5" t="str">
        <f>'Table 1'!D17</f>
        <v>Per/poly fluorinated substances</v>
      </c>
      <c r="F17" s="5" t="str">
        <f>'Table 1'!E17</f>
        <v>A</v>
      </c>
      <c r="G17" s="5" t="str">
        <f>'Table 1'!F17</f>
        <v>N-EtFOSE</v>
      </c>
      <c r="H17" s="12" t="str">
        <f>'Table 1'!G17</f>
        <v>1691-99-2</v>
      </c>
      <c r="I17" s="117"/>
      <c r="J17" s="5"/>
      <c r="K17" s="117"/>
      <c r="L17" s="117"/>
      <c r="M17" s="117"/>
      <c r="N17" s="117"/>
      <c r="O17" s="117"/>
      <c r="P17" s="117"/>
      <c r="Q17" s="117"/>
      <c r="R17" s="105"/>
      <c r="S17" s="108"/>
      <c r="T17" s="108"/>
      <c r="U17" s="109"/>
      <c r="V17" s="108"/>
      <c r="W17" s="109"/>
      <c r="X17" s="109"/>
    </row>
    <row r="18" spans="1:24" ht="13" x14ac:dyDescent="0.3">
      <c r="B18" s="20">
        <f t="shared" si="0"/>
        <v>0</v>
      </c>
      <c r="C18" s="5">
        <f>'Table 1'!B18</f>
        <v>0</v>
      </c>
      <c r="D18" s="5">
        <f>'Table 1'!C18</f>
        <v>1</v>
      </c>
      <c r="E18" s="5" t="str">
        <f>'Table 1'!D18</f>
        <v>Per/poly fluorinated substances</v>
      </c>
      <c r="F18" s="5" t="str">
        <f>'Table 1'!E18</f>
        <v>A</v>
      </c>
      <c r="G18" s="5" t="str">
        <f>'Table 1'!F18</f>
        <v>N-MeFOSE</v>
      </c>
      <c r="H18" s="12" t="str">
        <f>'Table 1'!G18</f>
        <v>24448-09-7</v>
      </c>
      <c r="I18" s="117"/>
      <c r="J18" s="5"/>
      <c r="K18" s="117"/>
      <c r="L18" s="117"/>
      <c r="M18" s="117"/>
      <c r="N18" s="117"/>
      <c r="O18" s="117"/>
      <c r="P18" s="117"/>
      <c r="Q18" s="117"/>
      <c r="R18" s="105"/>
      <c r="S18" s="108"/>
      <c r="T18" s="108"/>
      <c r="U18" s="109"/>
      <c r="V18" s="108"/>
      <c r="W18" s="109"/>
      <c r="X18" s="109"/>
    </row>
    <row r="19" spans="1:24" ht="13" x14ac:dyDescent="0.3">
      <c r="B19" s="20">
        <f t="shared" si="0"/>
        <v>0</v>
      </c>
      <c r="C19" s="5">
        <f>'Table 1'!B19</f>
        <v>0</v>
      </c>
      <c r="D19" s="5">
        <f>'Table 1'!C19</f>
        <v>1</v>
      </c>
      <c r="E19" s="5" t="str">
        <f>'Table 1'!D19</f>
        <v>Per/poly fluorinated substances</v>
      </c>
      <c r="F19" s="5" t="str">
        <f>'Table 1'!E19</f>
        <v>A</v>
      </c>
      <c r="G19" s="5" t="str">
        <f>'Table 1'!F19</f>
        <v>8:2 diPAP</v>
      </c>
      <c r="H19" s="12" t="str">
        <f>'Table 1'!G19</f>
        <v>678-41-1</v>
      </c>
      <c r="I19" s="117"/>
      <c r="J19" s="5"/>
      <c r="K19" s="117"/>
      <c r="L19" s="117"/>
      <c r="M19" s="117"/>
      <c r="N19" s="117"/>
      <c r="O19" s="117"/>
      <c r="P19" s="117"/>
      <c r="Q19" s="117"/>
      <c r="R19" s="105"/>
      <c r="S19" s="108"/>
      <c r="T19" s="108"/>
      <c r="U19" s="109"/>
      <c r="V19" s="108"/>
      <c r="W19" s="109"/>
      <c r="X19" s="109"/>
    </row>
    <row r="20" spans="1:24" ht="13" x14ac:dyDescent="0.3">
      <c r="B20" s="20">
        <f t="shared" si="0"/>
        <v>0</v>
      </c>
      <c r="C20" s="5">
        <f>'Table 1'!B20</f>
        <v>0</v>
      </c>
      <c r="D20" s="5">
        <f>'Table 1'!C20</f>
        <v>1</v>
      </c>
      <c r="E20" s="5" t="str">
        <f>'Table 1'!D20</f>
        <v>Per/poly fluorinated substances</v>
      </c>
      <c r="F20" s="5" t="str">
        <f>'Table 1'!E20</f>
        <v>A</v>
      </c>
      <c r="G20" s="5" t="str">
        <f>'Table 1'!F20</f>
        <v>6:2/8:2 diPAP</v>
      </c>
      <c r="H20" s="12" t="str">
        <f>'Table 1'!G20</f>
        <v>943913-15-3</v>
      </c>
      <c r="I20" s="117"/>
      <c r="J20" s="5"/>
      <c r="K20" s="117"/>
      <c r="L20" s="117"/>
      <c r="M20" s="117"/>
      <c r="N20" s="117"/>
      <c r="O20" s="117"/>
      <c r="P20" s="117"/>
      <c r="Q20" s="117"/>
      <c r="R20" s="105"/>
      <c r="S20" s="108"/>
      <c r="T20" s="108"/>
      <c r="U20" s="109"/>
      <c r="V20" s="108"/>
      <c r="W20" s="109"/>
      <c r="X20" s="109"/>
    </row>
    <row r="21" spans="1:24" ht="13" x14ac:dyDescent="0.3">
      <c r="B21" s="20">
        <f t="shared" si="0"/>
        <v>0</v>
      </c>
      <c r="C21" s="5">
        <f>'Table 1'!B21</f>
        <v>0</v>
      </c>
      <c r="D21" s="5">
        <f>'Table 1'!C21</f>
        <v>1</v>
      </c>
      <c r="E21" s="5" t="str">
        <f>'Table 1'!D21</f>
        <v>Per/poly fluorinated substances</v>
      </c>
      <c r="F21" s="5" t="str">
        <f>'Table 1'!E21</f>
        <v>A</v>
      </c>
      <c r="G21" s="5" t="str">
        <f>'Table 1'!F21</f>
        <v>8:2 monoPAP</v>
      </c>
      <c r="H21" s="12" t="str">
        <f>'Table 1'!G21</f>
        <v>57678-03-2</v>
      </c>
      <c r="I21" s="117"/>
      <c r="J21" s="5"/>
      <c r="K21" s="117"/>
      <c r="L21" s="117"/>
      <c r="M21" s="117"/>
      <c r="N21" s="117"/>
      <c r="O21" s="117"/>
      <c r="P21" s="117"/>
      <c r="Q21" s="117"/>
      <c r="R21" s="105"/>
      <c r="S21" s="108"/>
      <c r="T21" s="108"/>
      <c r="U21" s="109"/>
      <c r="V21" s="108"/>
      <c r="W21" s="109"/>
      <c r="X21" s="109"/>
    </row>
    <row r="22" spans="1:24" ht="13" x14ac:dyDescent="0.3">
      <c r="A22" s="44" t="s">
        <v>852</v>
      </c>
      <c r="B22" s="20">
        <f t="shared" si="0"/>
        <v>0</v>
      </c>
      <c r="C22" s="5">
        <f>'Table 1'!B22</f>
        <v>0</v>
      </c>
      <c r="D22" s="5">
        <f>'Table 1'!C22</f>
        <v>1</v>
      </c>
      <c r="E22" s="5" t="str">
        <f>'Table 1'!D22</f>
        <v>Per/poly fluorinated substances</v>
      </c>
      <c r="F22" s="5" t="str">
        <f>'Table 1'!E22</f>
        <v>B</v>
      </c>
      <c r="G22" s="5" t="str">
        <f>'Table 1'!F22</f>
        <v>ADONA</v>
      </c>
      <c r="H22" s="12" t="str">
        <f>'Table 1'!G22</f>
        <v>958445-44-8</v>
      </c>
      <c r="I22" s="117"/>
      <c r="J22" s="5"/>
      <c r="K22" s="117"/>
      <c r="L22" s="117"/>
      <c r="M22" s="117"/>
      <c r="N22" s="117"/>
      <c r="O22" s="117"/>
      <c r="P22" s="117"/>
      <c r="Q22" s="117"/>
      <c r="R22" s="105"/>
      <c r="S22" s="108"/>
      <c r="T22" s="108"/>
      <c r="U22" s="109"/>
      <c r="V22" s="108"/>
      <c r="W22" s="109"/>
      <c r="X22" s="109"/>
    </row>
    <row r="23" spans="1:24" ht="13" x14ac:dyDescent="0.3">
      <c r="A23" s="45" t="s">
        <v>853</v>
      </c>
      <c r="B23" s="20">
        <f t="shared" si="0"/>
        <v>1</v>
      </c>
      <c r="C23" s="5">
        <f>'Table 1'!B23</f>
        <v>0</v>
      </c>
      <c r="D23" s="5">
        <f>'Table 1'!C23</f>
        <v>1</v>
      </c>
      <c r="E23" s="5" t="str">
        <f>'Table 1'!D23</f>
        <v>Per/poly fluorinated substances</v>
      </c>
      <c r="F23" s="5" t="str">
        <f>'Table 1'!E23</f>
        <v>B</v>
      </c>
      <c r="G23" s="5" t="str">
        <f>'Table 1'!F23</f>
        <v>PFBA</v>
      </c>
      <c r="H23" s="12" t="str">
        <f>'Table 1'!G23</f>
        <v>375-22-4</v>
      </c>
      <c r="I23" s="117"/>
      <c r="J23" s="25" t="s">
        <v>984</v>
      </c>
      <c r="K23" s="117"/>
      <c r="L23" s="117"/>
      <c r="M23" s="117"/>
      <c r="N23" s="117"/>
      <c r="O23" s="117"/>
      <c r="P23" s="117"/>
      <c r="Q23" s="117"/>
      <c r="R23" s="105"/>
      <c r="S23" s="108"/>
      <c r="T23" s="108"/>
      <c r="U23" s="109"/>
      <c r="V23" s="108"/>
      <c r="W23" s="109"/>
      <c r="X23" s="109"/>
    </row>
    <row r="24" spans="1:24" ht="13" x14ac:dyDescent="0.3">
      <c r="A24" s="45" t="s">
        <v>853</v>
      </c>
      <c r="B24" s="20">
        <f t="shared" si="0"/>
        <v>1</v>
      </c>
      <c r="C24" s="5">
        <f>'Table 1'!B24</f>
        <v>0</v>
      </c>
      <c r="D24" s="5">
        <f>'Table 1'!C24</f>
        <v>1</v>
      </c>
      <c r="E24" s="5" t="str">
        <f>'Table 1'!D24</f>
        <v>Per/poly fluorinated substances</v>
      </c>
      <c r="F24" s="5" t="str">
        <f>'Table 1'!E24</f>
        <v>B</v>
      </c>
      <c r="G24" s="5" t="str">
        <f>'Table 1'!F24</f>
        <v>PFPeA</v>
      </c>
      <c r="H24" s="12" t="str">
        <f>'Table 1'!G24</f>
        <v>2706-90-3</v>
      </c>
      <c r="I24" s="117"/>
      <c r="J24" s="25" t="s">
        <v>984</v>
      </c>
      <c r="K24" s="117"/>
      <c r="L24" s="117"/>
      <c r="M24" s="117"/>
      <c r="N24" s="117"/>
      <c r="O24" s="117"/>
      <c r="P24" s="117"/>
      <c r="Q24" s="117"/>
      <c r="R24" s="105"/>
      <c r="S24" s="108"/>
      <c r="T24" s="108"/>
      <c r="U24" s="109"/>
      <c r="V24" s="108"/>
      <c r="W24" s="109"/>
      <c r="X24" s="109"/>
    </row>
    <row r="25" spans="1:24" ht="13" x14ac:dyDescent="0.3">
      <c r="A25" s="44" t="s">
        <v>852</v>
      </c>
      <c r="B25" s="20">
        <f t="shared" ref="B25:B77" si="1">IF(COUNTIF(I25:Q25,"-")&lt;COUNTA(I25:Q25),1,0)</f>
        <v>1</v>
      </c>
      <c r="C25" s="5">
        <f>'Table 1'!B25</f>
        <v>0</v>
      </c>
      <c r="D25" s="5">
        <f>'Table 1'!C25</f>
        <v>1</v>
      </c>
      <c r="E25" s="5" t="str">
        <f>'Table 1'!D25</f>
        <v>Per/poly fluorinated substances</v>
      </c>
      <c r="F25" s="5" t="str">
        <f>'Table 1'!E25</f>
        <v>B</v>
      </c>
      <c r="G25" s="5" t="str">
        <f>'Table 1'!F25</f>
        <v>PFHxA</v>
      </c>
      <c r="H25" s="12" t="str">
        <f>'Table 1'!G25</f>
        <v>307-24-4</v>
      </c>
      <c r="I25" s="117"/>
      <c r="J25" s="25" t="s">
        <v>984</v>
      </c>
      <c r="K25" s="117"/>
      <c r="L25" s="117"/>
      <c r="M25" s="117"/>
      <c r="N25" s="117"/>
      <c r="O25" s="117"/>
      <c r="P25" s="117"/>
      <c r="Q25" s="117"/>
      <c r="R25" s="105"/>
      <c r="S25" s="108"/>
      <c r="T25" s="108"/>
      <c r="U25" s="109"/>
      <c r="V25" s="108"/>
      <c r="W25" s="109"/>
      <c r="X25" s="109"/>
    </row>
    <row r="26" spans="1:24" ht="13" x14ac:dyDescent="0.3">
      <c r="A26" s="45" t="s">
        <v>853</v>
      </c>
      <c r="B26" s="20">
        <f t="shared" si="1"/>
        <v>0</v>
      </c>
      <c r="C26" s="5">
        <f>'Table 1'!B26</f>
        <v>0</v>
      </c>
      <c r="D26" s="5">
        <f>'Table 1'!C26</f>
        <v>1</v>
      </c>
      <c r="E26" s="5" t="str">
        <f>'Table 1'!D26</f>
        <v>Per/poly fluorinated substances</v>
      </c>
      <c r="F26" s="5" t="str">
        <f>'Table 1'!E26</f>
        <v>B</v>
      </c>
      <c r="G26" s="5" t="str">
        <f>'Table 1'!F26</f>
        <v>PFHpA</v>
      </c>
      <c r="H26" s="12" t="str">
        <f>'Table 1'!G26</f>
        <v>375-85-9</v>
      </c>
      <c r="I26" s="117"/>
      <c r="J26" s="5"/>
      <c r="K26" s="117"/>
      <c r="L26" s="117"/>
      <c r="M26" s="117"/>
      <c r="N26" s="117"/>
      <c r="O26" s="117"/>
      <c r="P26" s="117"/>
      <c r="Q26" s="117"/>
      <c r="R26" s="105"/>
      <c r="S26" s="108"/>
      <c r="T26" s="108"/>
      <c r="U26" s="109"/>
      <c r="V26" s="108"/>
      <c r="W26" s="109"/>
      <c r="X26" s="109"/>
    </row>
    <row r="27" spans="1:24" ht="13" x14ac:dyDescent="0.3">
      <c r="A27" s="45" t="s">
        <v>853</v>
      </c>
      <c r="B27" s="20">
        <f t="shared" si="1"/>
        <v>1</v>
      </c>
      <c r="C27" s="5">
        <f>'Table 1'!B27</f>
        <v>0</v>
      </c>
      <c r="D27" s="5">
        <f>'Table 1'!C27</f>
        <v>1</v>
      </c>
      <c r="E27" s="5" t="str">
        <f>'Table 1'!D27</f>
        <v>Per/poly fluorinated substances</v>
      </c>
      <c r="F27" s="5" t="str">
        <f>'Table 1'!E27</f>
        <v>B</v>
      </c>
      <c r="G27" s="5" t="str">
        <f>'Table 1'!F27</f>
        <v>PFBS</v>
      </c>
      <c r="H27" s="12" t="str">
        <f>'Table 1'!G27</f>
        <v>375-73-5</v>
      </c>
      <c r="I27" s="117"/>
      <c r="J27" s="25" t="s">
        <v>984</v>
      </c>
      <c r="K27" s="117"/>
      <c r="L27" s="117"/>
      <c r="M27" s="117"/>
      <c r="N27" s="117"/>
      <c r="O27" s="117"/>
      <c r="P27" s="117"/>
      <c r="Q27" s="117"/>
      <c r="R27" s="105"/>
      <c r="S27" s="108"/>
      <c r="T27" s="108"/>
      <c r="U27" s="109"/>
      <c r="V27" s="108"/>
      <c r="W27" s="109"/>
      <c r="X27" s="109"/>
    </row>
    <row r="28" spans="1:24" ht="13" x14ac:dyDescent="0.3">
      <c r="B28" s="20">
        <f t="shared" si="1"/>
        <v>0</v>
      </c>
      <c r="C28" s="5">
        <f>'Table 1'!B28</f>
        <v>0</v>
      </c>
      <c r="D28" s="5">
        <f>'Table 1'!C28</f>
        <v>1</v>
      </c>
      <c r="E28" s="5" t="str">
        <f>'Table 1'!D28</f>
        <v>Per/poly fluorinated substances</v>
      </c>
      <c r="F28" s="5" t="str">
        <f>'Table 1'!E28</f>
        <v>B</v>
      </c>
      <c r="G28" s="5" t="str">
        <f>'Table 1'!F28</f>
        <v>PFHpS</v>
      </c>
      <c r="H28" s="12" t="str">
        <f>'Table 1'!G28</f>
        <v>60270-55-5</v>
      </c>
      <c r="I28" s="117"/>
      <c r="J28" s="5"/>
      <c r="K28" s="117"/>
      <c r="L28" s="117"/>
      <c r="M28" s="117"/>
      <c r="N28" s="117"/>
      <c r="O28" s="117"/>
      <c r="P28" s="117"/>
      <c r="Q28" s="117"/>
      <c r="R28" s="105"/>
      <c r="S28" s="108"/>
      <c r="T28" s="108"/>
      <c r="U28" s="109"/>
      <c r="V28" s="108"/>
      <c r="W28" s="109"/>
      <c r="X28" s="109"/>
    </row>
    <row r="29" spans="1:24" ht="13" x14ac:dyDescent="0.3">
      <c r="A29" s="45" t="s">
        <v>853</v>
      </c>
      <c r="B29" s="20">
        <f t="shared" si="1"/>
        <v>0</v>
      </c>
      <c r="C29" s="5">
        <f>'Table 1'!B29</f>
        <v>0</v>
      </c>
      <c r="D29" s="5">
        <f>'Table 1'!C29</f>
        <v>1</v>
      </c>
      <c r="E29" s="5" t="str">
        <f>'Table 1'!D29</f>
        <v>Per/poly fluorinated substances</v>
      </c>
      <c r="F29" s="5" t="str">
        <f>'Table 1'!E29</f>
        <v>B</v>
      </c>
      <c r="G29" s="5" t="str">
        <f>'Table 1'!F29</f>
        <v>PFDS</v>
      </c>
      <c r="H29" s="12" t="str">
        <f>'Table 1'!G29</f>
        <v>335-77-3</v>
      </c>
      <c r="I29" s="117"/>
      <c r="J29" s="5"/>
      <c r="K29" s="117"/>
      <c r="L29" s="117"/>
      <c r="M29" s="117"/>
      <c r="N29" s="117"/>
      <c r="O29" s="117"/>
      <c r="P29" s="117"/>
      <c r="Q29" s="117"/>
      <c r="R29" s="105"/>
      <c r="S29" s="108"/>
      <c r="T29" s="108"/>
      <c r="U29" s="109"/>
      <c r="V29" s="108"/>
      <c r="W29" s="109"/>
      <c r="X29" s="109"/>
    </row>
    <row r="30" spans="1:24" ht="13" x14ac:dyDescent="0.3">
      <c r="B30" s="20">
        <f t="shared" si="1"/>
        <v>0</v>
      </c>
      <c r="C30" s="5">
        <f>'Table 1'!B30</f>
        <v>0</v>
      </c>
      <c r="D30" s="5">
        <f>'Table 1'!C30</f>
        <v>1</v>
      </c>
      <c r="E30" s="5" t="str">
        <f>'Table 1'!D30</f>
        <v>Per/poly fluorinated substances</v>
      </c>
      <c r="F30" s="5" t="str">
        <f>'Table 1'!E30</f>
        <v>B</v>
      </c>
      <c r="G30" s="5" t="str">
        <f>'Table 1'!F30</f>
        <v>N-Me-PFOSA-AcOH, Me-FOSAA</v>
      </c>
      <c r="H30" s="12" t="str">
        <f>'Table 1'!G30</f>
        <v>2355-31-9</v>
      </c>
      <c r="I30" s="117"/>
      <c r="J30" s="5"/>
      <c r="K30" s="117"/>
      <c r="L30" s="117"/>
      <c r="M30" s="117"/>
      <c r="N30" s="117"/>
      <c r="O30" s="117"/>
      <c r="P30" s="117"/>
      <c r="Q30" s="117"/>
      <c r="R30" s="105"/>
      <c r="S30" s="108"/>
      <c r="T30" s="108"/>
      <c r="U30" s="109"/>
      <c r="V30" s="108"/>
      <c r="W30" s="109"/>
      <c r="X30" s="109"/>
    </row>
    <row r="31" spans="1:24" ht="13" x14ac:dyDescent="0.3">
      <c r="A31" s="44" t="s">
        <v>852</v>
      </c>
      <c r="B31" s="20">
        <f t="shared" si="1"/>
        <v>1</v>
      </c>
      <c r="C31" s="5">
        <f>'Table 1'!B31</f>
        <v>0</v>
      </c>
      <c r="D31" s="5">
        <f>'Table 1'!C31</f>
        <v>1</v>
      </c>
      <c r="E31" s="5" t="str">
        <f>'Table 1'!D31</f>
        <v>Per/poly fluorinated substances</v>
      </c>
      <c r="F31" s="5" t="str">
        <f>'Table 1'!E31</f>
        <v>B</v>
      </c>
      <c r="G31" s="5" t="str">
        <f>'Table 1'!F31</f>
        <v>6:2 FTSA, H4PFOS, THPFOS</v>
      </c>
      <c r="H31" s="12" t="str">
        <f>'Table 1'!G31</f>
        <v>27619-97-2</v>
      </c>
      <c r="I31" s="117"/>
      <c r="J31" s="25" t="s">
        <v>984</v>
      </c>
      <c r="K31" s="117"/>
      <c r="L31" s="117"/>
      <c r="M31" s="117"/>
      <c r="N31" s="117"/>
      <c r="O31" s="117"/>
      <c r="P31" s="117"/>
      <c r="Q31" s="117"/>
      <c r="R31" s="105"/>
      <c r="S31" s="108"/>
      <c r="T31" s="108"/>
      <c r="U31" s="109"/>
      <c r="V31" s="108"/>
      <c r="W31" s="109"/>
      <c r="X31" s="109"/>
    </row>
    <row r="32" spans="1:24" ht="13" x14ac:dyDescent="0.3">
      <c r="B32" s="20">
        <f t="shared" si="1"/>
        <v>0</v>
      </c>
      <c r="C32" s="5">
        <f>'Table 1'!B32</f>
        <v>0</v>
      </c>
      <c r="D32" s="5">
        <f>'Table 1'!C32</f>
        <v>1</v>
      </c>
      <c r="E32" s="5" t="str">
        <f>'Table 1'!D32</f>
        <v>Per/poly fluorinated substances</v>
      </c>
      <c r="F32" s="5" t="str">
        <f>'Table 1'!E32</f>
        <v>B</v>
      </c>
      <c r="G32" s="5" t="str">
        <f>'Table 1'!F32</f>
        <v>8:2 FTSA</v>
      </c>
      <c r="H32" s="12" t="str">
        <f>'Table 1'!G32</f>
        <v>39108-34-4</v>
      </c>
      <c r="I32" s="117"/>
      <c r="J32" s="5"/>
      <c r="K32" s="117"/>
      <c r="L32" s="117"/>
      <c r="M32" s="117"/>
      <c r="N32" s="117"/>
      <c r="O32" s="117"/>
      <c r="P32" s="117"/>
      <c r="Q32" s="117"/>
      <c r="R32" s="105"/>
      <c r="S32" s="108"/>
      <c r="T32" s="108"/>
      <c r="U32" s="109"/>
      <c r="V32" s="108"/>
      <c r="W32" s="109"/>
      <c r="X32" s="109"/>
    </row>
    <row r="33" spans="1:24" ht="13" x14ac:dyDescent="0.3">
      <c r="B33" s="20">
        <f t="shared" si="1"/>
        <v>0</v>
      </c>
      <c r="C33" s="5">
        <f>'Table 1'!B33</f>
        <v>0</v>
      </c>
      <c r="D33" s="5">
        <f>'Table 1'!C33</f>
        <v>1</v>
      </c>
      <c r="E33" s="5" t="str">
        <f>'Table 1'!D33</f>
        <v>Per/poly fluorinated substances</v>
      </c>
      <c r="F33" s="5" t="str">
        <f>'Table 1'!E33</f>
        <v>B</v>
      </c>
      <c r="G33" s="5" t="str">
        <f>'Table 1'!F33</f>
        <v>PFODA</v>
      </c>
      <c r="H33" s="12" t="str">
        <f>'Table 1'!G33</f>
        <v>16517-11-6</v>
      </c>
      <c r="I33" s="117"/>
      <c r="J33" s="5"/>
      <c r="K33" s="117"/>
      <c r="L33" s="117"/>
      <c r="M33" s="117"/>
      <c r="N33" s="117"/>
      <c r="O33" s="117"/>
      <c r="P33" s="117"/>
      <c r="Q33" s="117"/>
      <c r="R33" s="105"/>
      <c r="S33" s="108"/>
      <c r="T33" s="108"/>
      <c r="U33" s="109"/>
      <c r="V33" s="108"/>
      <c r="W33" s="109"/>
      <c r="X33" s="109"/>
    </row>
    <row r="34" spans="1:24" ht="13" x14ac:dyDescent="0.3">
      <c r="B34" s="20">
        <f t="shared" si="1"/>
        <v>0</v>
      </c>
      <c r="C34" s="5">
        <f>'Table 1'!B34</f>
        <v>0</v>
      </c>
      <c r="D34" s="5">
        <f>'Table 1'!C34</f>
        <v>1</v>
      </c>
      <c r="E34" s="5" t="str">
        <f>'Table 1'!D34</f>
        <v>Per/poly fluorinated substances</v>
      </c>
      <c r="F34" s="5" t="str">
        <f>'Table 1'!E34</f>
        <v>B</v>
      </c>
      <c r="G34" s="5" t="str">
        <f>'Table 1'!F34</f>
        <v>PfHxDA</v>
      </c>
      <c r="H34" s="12" t="str">
        <f>'Table 1'!G34</f>
        <v>67905-19-5</v>
      </c>
      <c r="I34" s="117"/>
      <c r="J34" s="5"/>
      <c r="K34" s="117"/>
      <c r="L34" s="117"/>
      <c r="M34" s="117"/>
      <c r="N34" s="117"/>
      <c r="O34" s="117"/>
      <c r="P34" s="117"/>
      <c r="Q34" s="117"/>
      <c r="R34" s="105"/>
      <c r="S34" s="108"/>
      <c r="T34" s="108"/>
      <c r="U34" s="109"/>
      <c r="V34" s="108"/>
      <c r="W34" s="109"/>
      <c r="X34" s="109"/>
    </row>
    <row r="35" spans="1:24" ht="13" x14ac:dyDescent="0.3">
      <c r="B35" s="20">
        <f t="shared" si="1"/>
        <v>0</v>
      </c>
      <c r="C35" s="5">
        <f>'Table 1'!B35</f>
        <v>0</v>
      </c>
      <c r="D35" s="5">
        <f>'Table 1'!C35</f>
        <v>1</v>
      </c>
      <c r="E35" s="5" t="str">
        <f>'Table 1'!D35</f>
        <v>Per/poly fluorinated substances</v>
      </c>
      <c r="F35" s="5" t="str">
        <f>'Table 1'!E35</f>
        <v>C</v>
      </c>
      <c r="G35" s="5" t="str">
        <f>'Table 1'!F35</f>
        <v>4:2 FTSA</v>
      </c>
      <c r="H35" s="12" t="str">
        <f>'Table 1'!G35</f>
        <v>757124-72-4</v>
      </c>
      <c r="I35" s="117"/>
      <c r="J35" s="5"/>
      <c r="K35" s="117"/>
      <c r="L35" s="117"/>
      <c r="M35" s="117"/>
      <c r="N35" s="117"/>
      <c r="O35" s="117"/>
      <c r="P35" s="117"/>
      <c r="Q35" s="117"/>
      <c r="R35" s="105"/>
      <c r="S35" s="108"/>
      <c r="T35" s="108"/>
      <c r="U35" s="109"/>
      <c r="V35" s="108"/>
      <c r="W35" s="109"/>
      <c r="X35" s="109"/>
    </row>
    <row r="36" spans="1:24" ht="13" x14ac:dyDescent="0.3">
      <c r="B36" s="20">
        <f t="shared" si="1"/>
        <v>0</v>
      </c>
      <c r="C36" s="5">
        <f>'Table 1'!B36</f>
        <v>0</v>
      </c>
      <c r="D36" s="5">
        <f>'Table 1'!C36</f>
        <v>1</v>
      </c>
      <c r="E36" s="5" t="str">
        <f>'Table 1'!D36</f>
        <v>Per/poly fluorinated substances</v>
      </c>
      <c r="F36" s="5" t="str">
        <f>'Table 1'!E36</f>
        <v>C</v>
      </c>
      <c r="G36" s="5" t="str">
        <f>'Table 1'!F36</f>
        <v>5:3 FTCA
7:3 FTCA</v>
      </c>
      <c r="H36" s="12">
        <f>'Table 1'!G36</f>
        <v>0</v>
      </c>
      <c r="I36" s="117"/>
      <c r="J36" s="5"/>
      <c r="K36" s="117"/>
      <c r="L36" s="117"/>
      <c r="M36" s="117"/>
      <c r="N36" s="117"/>
      <c r="O36" s="117"/>
      <c r="P36" s="117"/>
      <c r="Q36" s="117"/>
      <c r="R36" s="105"/>
      <c r="S36" s="108"/>
      <c r="T36" s="108"/>
      <c r="U36" s="109"/>
      <c r="V36" s="108"/>
      <c r="W36" s="109"/>
      <c r="X36" s="109"/>
    </row>
    <row r="37" spans="1:24" ht="13" x14ac:dyDescent="0.3">
      <c r="B37" s="20">
        <f t="shared" si="1"/>
        <v>0</v>
      </c>
      <c r="C37" s="5">
        <f>'Table 1'!B37</f>
        <v>0</v>
      </c>
      <c r="D37" s="5">
        <f>'Table 1'!C37</f>
        <v>1</v>
      </c>
      <c r="E37" s="5" t="str">
        <f>'Table 1'!D37</f>
        <v>Per/poly fluorinated substances</v>
      </c>
      <c r="F37" s="5" t="str">
        <f>'Table 1'!E37</f>
        <v>C</v>
      </c>
      <c r="G37" s="5" t="str">
        <f>'Table 1'!F37</f>
        <v>6:2 FTUCA
8:2 FTUCA
10:2 FTUCA</v>
      </c>
      <c r="H37" s="12" t="str">
        <f>'Table 1'!G37</f>
        <v>70887-88-6</v>
      </c>
      <c r="I37" s="117"/>
      <c r="J37" s="5"/>
      <c r="K37" s="117"/>
      <c r="L37" s="117"/>
      <c r="M37" s="117"/>
      <c r="N37" s="117"/>
      <c r="O37" s="117"/>
      <c r="P37" s="117"/>
      <c r="Q37" s="117"/>
      <c r="R37" s="105"/>
      <c r="S37" s="108"/>
      <c r="T37" s="108"/>
      <c r="U37" s="109"/>
      <c r="V37" s="108"/>
      <c r="W37" s="109"/>
      <c r="X37" s="109"/>
    </row>
    <row r="38" spans="1:24" ht="13" x14ac:dyDescent="0.3">
      <c r="A38" s="44" t="s">
        <v>852</v>
      </c>
      <c r="B38" s="20">
        <f t="shared" si="1"/>
        <v>0</v>
      </c>
      <c r="C38" s="5">
        <f>'Table 1'!B38</f>
        <v>0</v>
      </c>
      <c r="D38" s="5">
        <f>'Table 1'!C38</f>
        <v>1</v>
      </c>
      <c r="E38" s="5" t="str">
        <f>'Table 1'!D38</f>
        <v>Per/poly fluorinated substances</v>
      </c>
      <c r="F38" s="5" t="str">
        <f>'Table 1'!E38</f>
        <v>C</v>
      </c>
      <c r="G38" s="5" t="str">
        <f>'Table 1'!F38</f>
        <v>PFECA (GenX)</v>
      </c>
      <c r="H38" s="12" t="str">
        <f>'Table 1'!G38</f>
        <v>62037-80-3</v>
      </c>
      <c r="I38" s="117"/>
      <c r="J38" s="5"/>
      <c r="K38" s="117"/>
      <c r="L38" s="117"/>
      <c r="M38" s="117"/>
      <c r="N38" s="117"/>
      <c r="O38" s="117"/>
      <c r="P38" s="117"/>
      <c r="Q38" s="117"/>
      <c r="R38" s="105"/>
      <c r="S38" s="108"/>
      <c r="T38" s="108"/>
      <c r="U38" s="109"/>
      <c r="V38" s="108"/>
      <c r="W38" s="109"/>
      <c r="X38" s="109"/>
    </row>
    <row r="39" spans="1:24" ht="13" x14ac:dyDescent="0.3">
      <c r="B39" s="20">
        <f t="shared" si="1"/>
        <v>0</v>
      </c>
      <c r="C39" s="5">
        <f>'Table 1'!B39</f>
        <v>0</v>
      </c>
      <c r="D39" s="5">
        <f>'Table 1'!C39</f>
        <v>1</v>
      </c>
      <c r="E39" s="5" t="str">
        <f>'Table 1'!D39</f>
        <v>Per/poly fluorinated substances</v>
      </c>
      <c r="F39" s="5" t="str">
        <f>'Table 1'!E39</f>
        <v>C</v>
      </c>
      <c r="G39" s="5" t="str">
        <f>'Table 1'!F39</f>
        <v>PFECA</v>
      </c>
      <c r="H39" s="12" t="str">
        <f>'Table 1'!G39</f>
        <v>908020-52-0</v>
      </c>
      <c r="I39" s="117"/>
      <c r="J39" s="5"/>
      <c r="K39" s="117"/>
      <c r="L39" s="117"/>
      <c r="M39" s="117"/>
      <c r="N39" s="117"/>
      <c r="O39" s="117"/>
      <c r="P39" s="117"/>
      <c r="Q39" s="117"/>
      <c r="R39" s="105"/>
      <c r="S39" s="108"/>
      <c r="T39" s="108"/>
      <c r="U39" s="109"/>
      <c r="V39" s="108"/>
      <c r="W39" s="109"/>
      <c r="X39" s="109"/>
    </row>
    <row r="40" spans="1:24" ht="13" x14ac:dyDescent="0.3">
      <c r="B40" s="20">
        <f t="shared" si="1"/>
        <v>0</v>
      </c>
      <c r="C40" s="5">
        <f>'Table 1'!B40</f>
        <v>0</v>
      </c>
      <c r="D40" s="5">
        <f>'Table 1'!C40</f>
        <v>1</v>
      </c>
      <c r="E40" s="5" t="str">
        <f>'Table 1'!D40</f>
        <v>Per/poly fluorinated substances</v>
      </c>
      <c r="F40" s="5" t="str">
        <f>'Table 1'!E40</f>
        <v>C</v>
      </c>
      <c r="G40" s="5" t="str">
        <f>'Table 1'!F40</f>
        <v>6:2 FTMAC</v>
      </c>
      <c r="H40" s="12" t="str">
        <f>'Table 1'!G40</f>
        <v>2144-53-8</v>
      </c>
      <c r="I40" s="117"/>
      <c r="J40" s="5"/>
      <c r="K40" s="117"/>
      <c r="L40" s="117"/>
      <c r="M40" s="117"/>
      <c r="N40" s="117"/>
      <c r="O40" s="117"/>
      <c r="P40" s="117"/>
      <c r="Q40" s="117"/>
      <c r="R40" s="105"/>
      <c r="S40" s="108"/>
      <c r="T40" s="108"/>
      <c r="U40" s="109"/>
      <c r="V40" s="108"/>
      <c r="W40" s="109"/>
      <c r="X40" s="109"/>
    </row>
    <row r="41" spans="1:24" ht="13" x14ac:dyDescent="0.3">
      <c r="B41" s="20">
        <f t="shared" si="1"/>
        <v>0</v>
      </c>
      <c r="C41" s="5">
        <f>'Table 1'!B41</f>
        <v>0</v>
      </c>
      <c r="D41" s="5">
        <f>'Table 1'!C41</f>
        <v>1</v>
      </c>
      <c r="E41" s="5" t="str">
        <f>'Table 1'!D41</f>
        <v>Per/poly fluorinated substances</v>
      </c>
      <c r="F41" s="5" t="str">
        <f>'Table 1'!E41</f>
        <v>C</v>
      </c>
      <c r="G41" s="5" t="str">
        <f>'Table 1'!F41</f>
        <v>6:2 FTAC
8:2 FTAC
10:2 FTAC</v>
      </c>
      <c r="H41" s="12" t="str">
        <f>'Table 1'!G41</f>
        <v>17527-29-6</v>
      </c>
      <c r="I41" s="117"/>
      <c r="J41" s="5"/>
      <c r="K41" s="117"/>
      <c r="L41" s="117"/>
      <c r="M41" s="117"/>
      <c r="N41" s="117"/>
      <c r="O41" s="117"/>
      <c r="P41" s="117"/>
      <c r="Q41" s="117"/>
      <c r="R41" s="105"/>
      <c r="S41" s="108"/>
      <c r="T41" s="108"/>
      <c r="U41" s="109"/>
      <c r="V41" s="108"/>
      <c r="W41" s="109"/>
      <c r="X41" s="109"/>
    </row>
    <row r="42" spans="1:24" ht="13" x14ac:dyDescent="0.3">
      <c r="B42" s="20">
        <f t="shared" si="1"/>
        <v>0</v>
      </c>
      <c r="C42" s="5">
        <f>'Table 1'!B42</f>
        <v>0</v>
      </c>
      <c r="D42" s="5">
        <f>'Table 1'!C42</f>
        <v>1</v>
      </c>
      <c r="E42" s="5" t="str">
        <f>'Table 1'!D42</f>
        <v>Per/poly fluorinated substances</v>
      </c>
      <c r="F42" s="5" t="str">
        <f>'Table 1'!E42</f>
        <v>C</v>
      </c>
      <c r="G42" s="5" t="str">
        <f>'Table 1'!F42</f>
        <v>PfHxDA</v>
      </c>
      <c r="H42" s="12" t="str">
        <f>'Table 1'!G42</f>
        <v>67905-19-5</v>
      </c>
      <c r="I42" s="117"/>
      <c r="J42" s="5"/>
      <c r="K42" s="117"/>
      <c r="L42" s="117"/>
      <c r="M42" s="117"/>
      <c r="N42" s="117"/>
      <c r="O42" s="117"/>
      <c r="P42" s="117"/>
      <c r="Q42" s="117"/>
      <c r="R42" s="105"/>
      <c r="S42" s="108"/>
      <c r="T42" s="108"/>
      <c r="U42" s="109"/>
      <c r="V42" s="108"/>
      <c r="W42" s="109"/>
      <c r="X42" s="109"/>
    </row>
    <row r="43" spans="1:24" ht="13" x14ac:dyDescent="0.3">
      <c r="B43" s="20">
        <f t="shared" si="1"/>
        <v>0</v>
      </c>
      <c r="C43" s="5">
        <f>'Table 1'!B43</f>
        <v>0</v>
      </c>
      <c r="D43" s="5">
        <f>'Table 1'!C43</f>
        <v>1</v>
      </c>
      <c r="E43" s="5" t="str">
        <f>'Table 1'!D43</f>
        <v>Per/poly fluorinated substances</v>
      </c>
      <c r="F43" s="5" t="str">
        <f>'Table 1'!E43</f>
        <v>C</v>
      </c>
      <c r="G43" s="5" t="str">
        <f>'Table 1'!F43</f>
        <v>C4/C4 PFPiA</v>
      </c>
      <c r="H43" s="12" t="str">
        <f>'Table 1'!G43</f>
        <v>52299-25-9</v>
      </c>
      <c r="I43" s="117"/>
      <c r="J43" s="5"/>
      <c r="K43" s="117"/>
      <c r="L43" s="117"/>
      <c r="M43" s="117"/>
      <c r="N43" s="117"/>
      <c r="O43" s="117"/>
      <c r="P43" s="117"/>
      <c r="Q43" s="117"/>
      <c r="R43" s="105"/>
      <c r="S43" s="108"/>
      <c r="T43" s="108"/>
      <c r="U43" s="109"/>
      <c r="V43" s="108"/>
      <c r="W43" s="109"/>
      <c r="X43" s="109"/>
    </row>
    <row r="44" spans="1:24" ht="13" x14ac:dyDescent="0.3">
      <c r="A44" s="44" t="s">
        <v>852</v>
      </c>
      <c r="B44" s="20">
        <f t="shared" si="1"/>
        <v>0</v>
      </c>
      <c r="C44" s="5">
        <f>'Table 1'!B44</f>
        <v>0</v>
      </c>
      <c r="D44" s="5">
        <f>'Table 1'!C44</f>
        <v>1</v>
      </c>
      <c r="E44" s="5" t="str">
        <f>'Table 1'!D44</f>
        <v>Per/poly fluorinated substances</v>
      </c>
      <c r="F44" s="5" t="str">
        <f>'Table 1'!E44</f>
        <v>C</v>
      </c>
      <c r="G44" s="5" t="str">
        <f>'Table 1'!F44</f>
        <v>8:2 FTOH</v>
      </c>
      <c r="H44" s="12" t="str">
        <f>'Table 1'!G44</f>
        <v>678-39-7</v>
      </c>
      <c r="I44" s="117"/>
      <c r="J44" s="5"/>
      <c r="K44" s="117"/>
      <c r="L44" s="117"/>
      <c r="M44" s="117"/>
      <c r="N44" s="117"/>
      <c r="O44" s="117"/>
      <c r="P44" s="117"/>
      <c r="Q44" s="117"/>
      <c r="R44" s="105"/>
      <c r="S44" s="108"/>
      <c r="T44" s="108"/>
      <c r="U44" s="109"/>
      <c r="V44" s="108"/>
      <c r="W44" s="109"/>
      <c r="X44" s="109"/>
    </row>
    <row r="45" spans="1:24" ht="13" x14ac:dyDescent="0.3">
      <c r="A45" s="44" t="s">
        <v>852</v>
      </c>
      <c r="B45" s="20">
        <f t="shared" si="1"/>
        <v>0</v>
      </c>
      <c r="C45" s="5">
        <f>'Table 1'!B45</f>
        <v>0</v>
      </c>
      <c r="D45" s="5">
        <f>'Table 1'!C45</f>
        <v>1</v>
      </c>
      <c r="E45" s="5" t="str">
        <f>'Table 1'!D45</f>
        <v>Per/poly fluorinated substances</v>
      </c>
      <c r="F45" s="5">
        <f>'Table 1'!E45</f>
        <v>0</v>
      </c>
      <c r="G45" s="5" t="str">
        <f>'Table 1'!F45</f>
        <v>10:2 FTOH</v>
      </c>
      <c r="H45" s="12" t="str">
        <f>'Table 1'!G45</f>
        <v>865-86-1</v>
      </c>
      <c r="I45" s="117"/>
      <c r="J45" s="5"/>
      <c r="K45" s="117"/>
      <c r="L45" s="117"/>
      <c r="M45" s="117"/>
      <c r="N45" s="117"/>
      <c r="O45" s="117"/>
      <c r="P45" s="117"/>
      <c r="Q45" s="117"/>
      <c r="R45" s="105"/>
      <c r="S45" s="108"/>
      <c r="T45" s="108"/>
      <c r="U45" s="109"/>
      <c r="V45" s="108"/>
      <c r="W45" s="109"/>
      <c r="X45" s="109"/>
    </row>
    <row r="46" spans="1:24" ht="13" x14ac:dyDescent="0.3">
      <c r="B46" s="20">
        <f t="shared" si="1"/>
        <v>0</v>
      </c>
      <c r="C46" s="5">
        <f>'Table 1'!B46</f>
        <v>0</v>
      </c>
      <c r="D46" s="5">
        <f>'Table 1'!C46</f>
        <v>1</v>
      </c>
      <c r="E46" s="5" t="str">
        <f>'Table 1'!D46</f>
        <v>Per/poly fluorinated substances</v>
      </c>
      <c r="F46" s="5" t="str">
        <f>'Table 1'!E46</f>
        <v>C</v>
      </c>
      <c r="G46" s="5" t="str">
        <f>'Table 1'!F46</f>
        <v>C6/C6 PFPiA</v>
      </c>
      <c r="H46" s="12" t="str">
        <f>'Table 1'!G46</f>
        <v>40143-77-9</v>
      </c>
      <c r="I46" s="117"/>
      <c r="J46" s="5"/>
      <c r="K46" s="117"/>
      <c r="L46" s="117"/>
      <c r="M46" s="117"/>
      <c r="N46" s="117"/>
      <c r="O46" s="117"/>
      <c r="P46" s="117"/>
      <c r="Q46" s="117"/>
      <c r="R46" s="105"/>
      <c r="S46" s="108"/>
      <c r="T46" s="108"/>
      <c r="U46" s="109"/>
      <c r="V46" s="108"/>
      <c r="W46" s="109"/>
      <c r="X46" s="109"/>
    </row>
    <row r="47" spans="1:24" ht="13" x14ac:dyDescent="0.3">
      <c r="B47" s="20">
        <f t="shared" si="1"/>
        <v>0</v>
      </c>
      <c r="C47" s="5">
        <f>'Table 1'!B47</f>
        <v>0</v>
      </c>
      <c r="D47" s="5">
        <f>'Table 1'!C47</f>
        <v>1</v>
      </c>
      <c r="E47" s="5" t="str">
        <f>'Table 1'!D47</f>
        <v>Per/poly fluorinated substances</v>
      </c>
      <c r="F47" s="5" t="str">
        <f>'Table 1'!E47</f>
        <v>C</v>
      </c>
      <c r="G47" s="5" t="str">
        <f>'Table 1'!F47</f>
        <v>C6/C8 PFPiA</v>
      </c>
      <c r="H47" s="12" t="str">
        <f>'Table 1'!G47</f>
        <v>610800-34-5</v>
      </c>
      <c r="I47" s="117"/>
      <c r="J47" s="5"/>
      <c r="K47" s="117"/>
      <c r="L47" s="117"/>
      <c r="M47" s="117"/>
      <c r="N47" s="117"/>
      <c r="O47" s="117"/>
      <c r="P47" s="117"/>
      <c r="Q47" s="117"/>
      <c r="R47" s="105"/>
      <c r="S47" s="108"/>
      <c r="T47" s="108"/>
      <c r="U47" s="109"/>
      <c r="V47" s="108"/>
      <c r="W47" s="109"/>
      <c r="X47" s="109"/>
    </row>
    <row r="48" spans="1:24" ht="13" x14ac:dyDescent="0.3">
      <c r="B48" s="20">
        <f t="shared" si="1"/>
        <v>0</v>
      </c>
      <c r="C48" s="5">
        <f>'Table 1'!B48</f>
        <v>0</v>
      </c>
      <c r="D48" s="5">
        <f>'Table 1'!C48</f>
        <v>1</v>
      </c>
      <c r="E48" s="5" t="str">
        <f>'Table 1'!D48</f>
        <v>Per/poly fluorinated substances</v>
      </c>
      <c r="F48" s="5" t="str">
        <f>'Table 1'!E48</f>
        <v>C</v>
      </c>
      <c r="G48" s="5" t="str">
        <f>'Table 1'!F48</f>
        <v>C8/C8 PFPiA</v>
      </c>
      <c r="H48" s="12" t="str">
        <f>'Table 1'!G48</f>
        <v>40143-79-1</v>
      </c>
      <c r="I48" s="117"/>
      <c r="J48" s="5"/>
      <c r="K48" s="117"/>
      <c r="L48" s="117"/>
      <c r="M48" s="117"/>
      <c r="N48" s="117"/>
      <c r="O48" s="117"/>
      <c r="P48" s="117"/>
      <c r="Q48" s="117"/>
      <c r="R48" s="105"/>
      <c r="S48" s="108"/>
      <c r="T48" s="108"/>
      <c r="U48" s="109"/>
      <c r="V48" s="108"/>
      <c r="W48" s="109"/>
      <c r="X48" s="109"/>
    </row>
    <row r="49" spans="2:24" ht="13" x14ac:dyDescent="0.3">
      <c r="B49" s="20">
        <f t="shared" si="1"/>
        <v>0</v>
      </c>
      <c r="C49" s="5">
        <f>'Table 1'!B49</f>
        <v>0</v>
      </c>
      <c r="D49" s="5">
        <f>'Table 1'!C49</f>
        <v>1</v>
      </c>
      <c r="E49" s="5" t="str">
        <f>'Table 1'!D49</f>
        <v>Per/poly fluorinated substances</v>
      </c>
      <c r="F49" s="5" t="str">
        <f>'Table 1'!E49</f>
        <v>D</v>
      </c>
      <c r="G49" s="5" t="str">
        <f>'Table 1'!F49</f>
        <v>HFPO</v>
      </c>
      <c r="H49" s="12" t="str">
        <f>'Table 1'!G49</f>
        <v>220182-27-4</v>
      </c>
      <c r="I49" s="117"/>
      <c r="J49" s="5"/>
      <c r="K49" s="117"/>
      <c r="L49" s="117"/>
      <c r="M49" s="117"/>
      <c r="N49" s="117"/>
      <c r="O49" s="117"/>
      <c r="P49" s="117"/>
      <c r="Q49" s="117"/>
      <c r="R49" s="105"/>
      <c r="S49" s="108"/>
      <c r="T49" s="108"/>
      <c r="U49" s="109"/>
      <c r="V49" s="108"/>
      <c r="W49" s="109"/>
      <c r="X49" s="109"/>
    </row>
    <row r="50" spans="2:24" ht="13" x14ac:dyDescent="0.3">
      <c r="B50" s="20">
        <f t="shared" si="1"/>
        <v>0</v>
      </c>
      <c r="C50" s="5">
        <f>'Table 1'!B50</f>
        <v>0</v>
      </c>
      <c r="D50" s="5">
        <f>'Table 1'!C50</f>
        <v>1</v>
      </c>
      <c r="E50" s="5" t="str">
        <f>'Table 1'!D50</f>
        <v>Per/poly fluorinated substances</v>
      </c>
      <c r="F50" s="5" t="str">
        <f>'Table 1'!E50</f>
        <v>D</v>
      </c>
      <c r="G50" s="5" t="str">
        <f>'Table 1'!F50</f>
        <v>PFCHS</v>
      </c>
      <c r="H50" s="12" t="str">
        <f>'Table 1'!G50</f>
        <v>3107-18-4</v>
      </c>
      <c r="I50" s="117"/>
      <c r="J50" s="5"/>
      <c r="K50" s="117"/>
      <c r="L50" s="117"/>
      <c r="M50" s="117"/>
      <c r="N50" s="117"/>
      <c r="O50" s="117"/>
      <c r="P50" s="117"/>
      <c r="Q50" s="117"/>
      <c r="R50" s="105"/>
      <c r="S50" s="108"/>
      <c r="T50" s="108"/>
      <c r="U50" s="109"/>
      <c r="V50" s="108"/>
      <c r="W50" s="109"/>
      <c r="X50" s="109"/>
    </row>
    <row r="51" spans="2:24" ht="13" x14ac:dyDescent="0.3">
      <c r="B51" s="20">
        <f t="shared" si="1"/>
        <v>0</v>
      </c>
      <c r="C51" s="5" t="str">
        <f>'Table 1'!B51</f>
        <v>Y</v>
      </c>
      <c r="D51" s="5">
        <f>'Table 1'!C51</f>
        <v>1</v>
      </c>
      <c r="E51" s="5" t="str">
        <f>'Table 1'!D51</f>
        <v>Per/poly fluorinated substances</v>
      </c>
      <c r="F51" s="5" t="str">
        <f>'Table 1'!E51</f>
        <v>D</v>
      </c>
      <c r="G51" s="5" t="str">
        <f>'Table 1'!F51</f>
        <v>PFCHS</v>
      </c>
      <c r="H51" s="17" t="str">
        <f>'Table 1'!G51</f>
        <v>68156-01-4</v>
      </c>
      <c r="I51" s="117"/>
      <c r="J51" s="5"/>
      <c r="K51" s="117"/>
      <c r="L51" s="117"/>
      <c r="M51" s="117"/>
      <c r="N51" s="117"/>
      <c r="O51" s="117"/>
      <c r="P51" s="117"/>
      <c r="Q51" s="117"/>
      <c r="R51" s="105"/>
      <c r="S51" s="108"/>
      <c r="T51" s="108"/>
      <c r="U51" s="109"/>
      <c r="V51" s="108"/>
      <c r="W51" s="109"/>
      <c r="X51" s="109"/>
    </row>
    <row r="52" spans="2:24" ht="13" x14ac:dyDescent="0.3">
      <c r="B52" s="20">
        <f t="shared" si="1"/>
        <v>0</v>
      </c>
      <c r="C52" s="5" t="str">
        <f>'Table 1'!B52</f>
        <v>Y</v>
      </c>
      <c r="D52" s="5">
        <f>'Table 1'!C52</f>
        <v>1</v>
      </c>
      <c r="E52" s="5" t="str">
        <f>'Table 1'!D52</f>
        <v>Per/poly fluorinated substances</v>
      </c>
      <c r="F52" s="5" t="str">
        <f>'Table 1'!E52</f>
        <v>D</v>
      </c>
      <c r="G52" s="5" t="str">
        <f>'Table 1'!F52</f>
        <v>PFCHS</v>
      </c>
      <c r="H52" s="17" t="str">
        <f>'Table 1'!G52</f>
        <v>335-24-0</v>
      </c>
      <c r="I52" s="117"/>
      <c r="J52" s="5"/>
      <c r="K52" s="117"/>
      <c r="L52" s="117"/>
      <c r="M52" s="117"/>
      <c r="N52" s="117"/>
      <c r="O52" s="117"/>
      <c r="P52" s="117"/>
      <c r="Q52" s="117"/>
      <c r="R52" s="105"/>
      <c r="S52" s="108"/>
      <c r="T52" s="108"/>
      <c r="U52" s="109"/>
      <c r="V52" s="108"/>
      <c r="W52" s="109"/>
      <c r="X52" s="109"/>
    </row>
    <row r="53" spans="2:24" ht="13" x14ac:dyDescent="0.3">
      <c r="B53" s="20">
        <f t="shared" si="1"/>
        <v>0</v>
      </c>
      <c r="C53" s="5">
        <f>'Table 1'!B53</f>
        <v>0</v>
      </c>
      <c r="D53" s="5">
        <f>'Table 1'!C53</f>
        <v>1</v>
      </c>
      <c r="E53" s="5" t="str">
        <f>'Table 1'!D53</f>
        <v>Per/poly fluorinated substances</v>
      </c>
      <c r="F53" s="5" t="str">
        <f>'Table 1'!E53</f>
        <v>D</v>
      </c>
      <c r="G53" s="5" t="str">
        <f>'Table 1'!F53</f>
        <v>6:2/8:2 diPAP</v>
      </c>
      <c r="H53" s="12" t="str">
        <f>'Table 1'!G53</f>
        <v>943913-15-3</v>
      </c>
      <c r="I53" s="117"/>
      <c r="J53" s="5"/>
      <c r="K53" s="117"/>
      <c r="L53" s="117"/>
      <c r="M53" s="117"/>
      <c r="N53" s="117"/>
      <c r="O53" s="117"/>
      <c r="P53" s="117"/>
      <c r="Q53" s="117"/>
      <c r="R53" s="105"/>
      <c r="S53" s="108"/>
      <c r="T53" s="108"/>
      <c r="U53" s="109"/>
      <c r="V53" s="108"/>
      <c r="W53" s="109"/>
      <c r="X53" s="109"/>
    </row>
    <row r="54" spans="2:24" ht="13" x14ac:dyDescent="0.3">
      <c r="B54" s="20">
        <f t="shared" si="1"/>
        <v>0</v>
      </c>
      <c r="C54" s="5">
        <f>'Table 1'!B54</f>
        <v>0</v>
      </c>
      <c r="D54" s="5">
        <f>'Table 1'!C54</f>
        <v>1</v>
      </c>
      <c r="E54" s="5" t="str">
        <f>'Table 1'!D54</f>
        <v>Per/poly fluorinated substances</v>
      </c>
      <c r="F54" s="5" t="str">
        <f>'Table 1'!E54</f>
        <v>D</v>
      </c>
      <c r="G54" s="5" t="str">
        <f>'Table 1'!F54</f>
        <v>8:2 monoPAP</v>
      </c>
      <c r="H54" s="12" t="str">
        <f>'Table 1'!G54</f>
        <v>57678-03-2</v>
      </c>
      <c r="I54" s="117"/>
      <c r="J54" s="5"/>
      <c r="K54" s="117"/>
      <c r="L54" s="117"/>
      <c r="M54" s="117"/>
      <c r="N54" s="117"/>
      <c r="O54" s="117"/>
      <c r="P54" s="117"/>
      <c r="Q54" s="117"/>
      <c r="R54" s="105"/>
      <c r="S54" s="108"/>
      <c r="T54" s="108"/>
      <c r="U54" s="109"/>
      <c r="V54" s="108"/>
      <c r="W54" s="109"/>
      <c r="X54" s="109"/>
    </row>
    <row r="55" spans="2:24" ht="13" x14ac:dyDescent="0.3">
      <c r="B55" s="20">
        <f t="shared" si="1"/>
        <v>0</v>
      </c>
      <c r="C55" s="5">
        <f>'Table 1'!B55</f>
        <v>0</v>
      </c>
      <c r="D55" s="5">
        <f>'Table 1'!C55</f>
        <v>1</v>
      </c>
      <c r="E55" s="5" t="str">
        <f>'Table 1'!D55</f>
        <v>Per/poly fluorinated substances</v>
      </c>
      <c r="F55" s="5" t="str">
        <f>'Table 1'!E55</f>
        <v>D</v>
      </c>
      <c r="G55" s="5" t="str">
        <f>'Table 1'!F55</f>
        <v>PFOPA</v>
      </c>
      <c r="H55" s="12" t="str">
        <f>'Table 1'!G55</f>
        <v>252237-40-4</v>
      </c>
      <c r="I55" s="117"/>
      <c r="J55" s="5"/>
      <c r="K55" s="117"/>
      <c r="L55" s="117"/>
      <c r="M55" s="117"/>
      <c r="N55" s="117"/>
      <c r="O55" s="117"/>
      <c r="P55" s="117"/>
      <c r="Q55" s="117"/>
      <c r="R55" s="105"/>
      <c r="S55" s="108"/>
      <c r="T55" s="108"/>
      <c r="U55" s="109"/>
      <c r="V55" s="108"/>
      <c r="W55" s="109"/>
      <c r="X55" s="109"/>
    </row>
    <row r="56" spans="2:24" ht="13" x14ac:dyDescent="0.3">
      <c r="B56" s="20">
        <f t="shared" si="1"/>
        <v>0</v>
      </c>
      <c r="C56" s="5">
        <f>'Table 1'!B56</f>
        <v>0</v>
      </c>
      <c r="D56" s="5">
        <f>'Table 1'!C56</f>
        <v>1</v>
      </c>
      <c r="E56" s="5" t="str">
        <f>'Table 1'!D56</f>
        <v>Per/poly fluorinated substances</v>
      </c>
      <c r="F56" s="5" t="str">
        <f>'Table 1'!E56</f>
        <v>D</v>
      </c>
      <c r="G56" s="5" t="str">
        <f>'Table 1'!F56</f>
        <v>Perfluorinated Siloxane</v>
      </c>
      <c r="H56" s="12" t="str">
        <f>'Table 1'!G56</f>
        <v>83048-65-1</v>
      </c>
      <c r="I56" s="117"/>
      <c r="J56" s="5"/>
      <c r="K56" s="117"/>
      <c r="L56" s="117"/>
      <c r="M56" s="117"/>
      <c r="N56" s="117"/>
      <c r="O56" s="117"/>
      <c r="P56" s="117"/>
      <c r="Q56" s="117"/>
      <c r="R56" s="105"/>
      <c r="S56" s="108"/>
      <c r="T56" s="108"/>
      <c r="U56" s="109"/>
      <c r="V56" s="108"/>
      <c r="W56" s="109"/>
      <c r="X56" s="109"/>
    </row>
    <row r="57" spans="2:24" ht="13" x14ac:dyDescent="0.3">
      <c r="B57" s="20">
        <f t="shared" si="1"/>
        <v>0</v>
      </c>
      <c r="C57" s="5">
        <f>'Table 1'!B57</f>
        <v>0</v>
      </c>
      <c r="D57" s="5">
        <f>'Table 1'!C57</f>
        <v>1</v>
      </c>
      <c r="E57" s="5" t="str">
        <f>'Table 1'!D57</f>
        <v>Per/poly fluorinated substances</v>
      </c>
      <c r="F57" s="5" t="str">
        <f>'Table 1'!E57</f>
        <v>D</v>
      </c>
      <c r="G57" s="5" t="str">
        <f>'Table 1'!F57</f>
        <v>FL16.119</v>
      </c>
      <c r="H57" s="12" t="str">
        <f>'Table 1'!G57</f>
        <v>1003050-22-5</v>
      </c>
      <c r="I57" s="117"/>
      <c r="J57" s="5"/>
      <c r="K57" s="117"/>
      <c r="L57" s="117"/>
      <c r="M57" s="117"/>
      <c r="N57" s="117"/>
      <c r="O57" s="117"/>
      <c r="P57" s="117"/>
      <c r="Q57" s="117"/>
      <c r="R57" s="105"/>
      <c r="S57" s="108"/>
      <c r="T57" s="108"/>
      <c r="U57" s="109"/>
      <c r="V57" s="108"/>
      <c r="W57" s="109"/>
      <c r="X57" s="109"/>
    </row>
    <row r="58" spans="2:24" ht="13" x14ac:dyDescent="0.3">
      <c r="B58" s="20">
        <f t="shared" si="1"/>
        <v>0</v>
      </c>
      <c r="C58" s="5">
        <f>'Table 1'!B58</f>
        <v>0</v>
      </c>
      <c r="D58" s="5">
        <f>'Table 1'!C58</f>
        <v>1</v>
      </c>
      <c r="E58" s="5" t="str">
        <f>'Table 1'!D58</f>
        <v>Per/poly fluorinated substances</v>
      </c>
      <c r="F58" s="5" t="str">
        <f>'Table 1'!E58</f>
        <v>E</v>
      </c>
      <c r="G58" s="5" t="str">
        <f>'Table 1'!F58</f>
        <v>6:2 FTCA
8:2 FTCA
10:2 FTCA</v>
      </c>
      <c r="H58" s="12" t="str">
        <f>'Table 1'!G58</f>
        <v>34454-97-2</v>
      </c>
      <c r="I58" s="117"/>
      <c r="J58" s="5"/>
      <c r="K58" s="117"/>
      <c r="L58" s="117"/>
      <c r="M58" s="117"/>
      <c r="N58" s="117"/>
      <c r="O58" s="117"/>
      <c r="P58" s="117"/>
      <c r="Q58" s="117"/>
      <c r="R58" s="105"/>
      <c r="S58" s="108"/>
      <c r="T58" s="108"/>
      <c r="U58" s="109"/>
      <c r="V58" s="108"/>
      <c r="W58" s="109"/>
      <c r="X58" s="109"/>
    </row>
    <row r="59" spans="2:24" ht="13" x14ac:dyDescent="0.3">
      <c r="B59" s="20">
        <f t="shared" si="1"/>
        <v>0</v>
      </c>
      <c r="C59" s="5">
        <f>'Table 1'!B59</f>
        <v>0</v>
      </c>
      <c r="D59" s="5">
        <f>'Table 1'!C59</f>
        <v>1</v>
      </c>
      <c r="E59" s="5" t="str">
        <f>'Table 1'!D59</f>
        <v>Per/poly fluorinated substances</v>
      </c>
      <c r="F59" s="5" t="str">
        <f>'Table 1'!E59</f>
        <v>E</v>
      </c>
      <c r="G59" s="5" t="str">
        <f>'Table 1'!F59</f>
        <v>PFECA</v>
      </c>
      <c r="H59" s="12" t="str">
        <f>'Table 1'!G59</f>
        <v>329238-24-6</v>
      </c>
      <c r="I59" s="117"/>
      <c r="J59" s="5"/>
      <c r="K59" s="117"/>
      <c r="L59" s="117"/>
      <c r="M59" s="117"/>
      <c r="N59" s="117"/>
      <c r="O59" s="117"/>
      <c r="P59" s="117"/>
      <c r="Q59" s="117"/>
      <c r="R59" s="105"/>
      <c r="S59" s="108"/>
      <c r="T59" s="108"/>
      <c r="U59" s="109"/>
      <c r="V59" s="108"/>
      <c r="W59" s="109"/>
      <c r="X59" s="109"/>
    </row>
    <row r="60" spans="2:24" ht="13" x14ac:dyDescent="0.3">
      <c r="B60" s="20">
        <f t="shared" si="1"/>
        <v>0</v>
      </c>
      <c r="C60" s="5">
        <f>'Table 1'!B60</f>
        <v>0</v>
      </c>
      <c r="D60" s="5">
        <f>'Table 1'!C60</f>
        <v>1</v>
      </c>
      <c r="E60" s="5" t="str">
        <f>'Table 1'!D60</f>
        <v>Per/poly fluorinated substances</v>
      </c>
      <c r="F60" s="5" t="str">
        <f>'Table 1'!E60</f>
        <v>E</v>
      </c>
      <c r="G60" s="5" t="str">
        <f>'Table 1'!F60</f>
        <v>FBSA</v>
      </c>
      <c r="H60" s="12" t="str">
        <f>'Table 1'!G60</f>
        <v>30334-69-1</v>
      </c>
      <c r="I60" s="117"/>
      <c r="J60" s="5"/>
      <c r="K60" s="117"/>
      <c r="L60" s="117"/>
      <c r="M60" s="117"/>
      <c r="N60" s="117"/>
      <c r="O60" s="117"/>
      <c r="P60" s="117"/>
      <c r="Q60" s="117"/>
      <c r="R60" s="105"/>
      <c r="S60" s="108"/>
      <c r="T60" s="108"/>
      <c r="U60" s="109"/>
      <c r="V60" s="108"/>
      <c r="W60" s="109"/>
      <c r="X60" s="109"/>
    </row>
    <row r="61" spans="2:24" ht="13" x14ac:dyDescent="0.3">
      <c r="B61" s="20">
        <f t="shared" si="1"/>
        <v>0</v>
      </c>
      <c r="C61" s="5">
        <f>'Table 1'!B61</f>
        <v>0</v>
      </c>
      <c r="D61" s="5">
        <f>'Table 1'!C61</f>
        <v>1</v>
      </c>
      <c r="E61" s="5" t="str">
        <f>'Table 1'!D61</f>
        <v>Per/poly fluorinated substances</v>
      </c>
      <c r="F61" s="5" t="str">
        <f>'Table 1'!E61</f>
        <v>E</v>
      </c>
      <c r="G61" s="5" t="str">
        <f>'Table 1'!F61</f>
        <v>MeFBSE</v>
      </c>
      <c r="H61" s="12" t="str">
        <f>'Table 1'!G61</f>
        <v>34454-97-2</v>
      </c>
      <c r="I61" s="117"/>
      <c r="J61" s="5"/>
      <c r="K61" s="117"/>
      <c r="L61" s="117"/>
      <c r="M61" s="117"/>
      <c r="N61" s="117"/>
      <c r="O61" s="117"/>
      <c r="P61" s="117"/>
      <c r="Q61" s="117"/>
      <c r="R61" s="105"/>
      <c r="S61" s="108"/>
      <c r="T61" s="108"/>
      <c r="U61" s="109"/>
      <c r="V61" s="108"/>
      <c r="W61" s="109"/>
      <c r="X61" s="109"/>
    </row>
    <row r="62" spans="2:24" ht="13" x14ac:dyDescent="0.3">
      <c r="B62" s="20">
        <f t="shared" si="1"/>
        <v>0</v>
      </c>
      <c r="C62" s="5">
        <f>'Table 1'!B62</f>
        <v>0</v>
      </c>
      <c r="D62" s="5">
        <f>'Table 1'!C62</f>
        <v>1</v>
      </c>
      <c r="E62" s="5" t="str">
        <f>'Table 1'!D62</f>
        <v>Per/poly fluorinated substances</v>
      </c>
      <c r="F62" s="5" t="str">
        <f>'Table 1'!E62</f>
        <v>E</v>
      </c>
      <c r="G62" s="5" t="str">
        <f>'Table 1'!F62</f>
        <v>6:2 PAP</v>
      </c>
      <c r="H62" s="12" t="str">
        <f>'Table 1'!G62</f>
        <v>57678-01-0</v>
      </c>
      <c r="I62" s="117"/>
      <c r="J62" s="5"/>
      <c r="K62" s="117"/>
      <c r="L62" s="117"/>
      <c r="M62" s="117"/>
      <c r="N62" s="117"/>
      <c r="O62" s="117"/>
      <c r="P62" s="117"/>
      <c r="Q62" s="117"/>
      <c r="R62" s="105"/>
      <c r="S62" s="108"/>
      <c r="T62" s="108"/>
      <c r="U62" s="109"/>
      <c r="V62" s="108"/>
      <c r="W62" s="109"/>
      <c r="X62" s="109"/>
    </row>
    <row r="63" spans="2:24" ht="13" x14ac:dyDescent="0.3">
      <c r="B63" s="20">
        <f t="shared" si="1"/>
        <v>0</v>
      </c>
      <c r="C63" s="5">
        <f>'Table 1'!B63</f>
        <v>0</v>
      </c>
      <c r="D63" s="5">
        <f>'Table 1'!C63</f>
        <v>1</v>
      </c>
      <c r="E63" s="5" t="str">
        <f>'Table 1'!D63</f>
        <v>Per/poly fluorinated substances</v>
      </c>
      <c r="F63" s="5" t="str">
        <f>'Table 1'!E63</f>
        <v>E</v>
      </c>
      <c r="G63" s="5" t="str">
        <f>'Table 1'!F63</f>
        <v>6:2 diPAP</v>
      </c>
      <c r="H63" s="12" t="str">
        <f>'Table 1'!G63</f>
        <v>57677-95-9</v>
      </c>
      <c r="I63" s="117"/>
      <c r="J63" s="5"/>
      <c r="K63" s="117"/>
      <c r="L63" s="117"/>
      <c r="M63" s="117"/>
      <c r="N63" s="117"/>
      <c r="O63" s="117"/>
      <c r="P63" s="117"/>
      <c r="Q63" s="117"/>
      <c r="R63" s="105"/>
      <c r="S63" s="108"/>
      <c r="T63" s="108"/>
      <c r="U63" s="109"/>
      <c r="V63" s="108"/>
      <c r="W63" s="109"/>
      <c r="X63" s="109"/>
    </row>
    <row r="64" spans="2:24" ht="13" x14ac:dyDescent="0.3">
      <c r="B64" s="20">
        <f t="shared" si="1"/>
        <v>0</v>
      </c>
      <c r="C64" s="5">
        <f>'Table 1'!B64</f>
        <v>0</v>
      </c>
      <c r="D64" s="5">
        <f>'Table 1'!C64</f>
        <v>1</v>
      </c>
      <c r="E64" s="5" t="str">
        <f>'Table 1'!D64</f>
        <v>Per/poly fluorinated substances</v>
      </c>
      <c r="F64" s="5" t="str">
        <f>'Table 1'!E64</f>
        <v>E</v>
      </c>
      <c r="G64" s="5" t="str">
        <f>'Table 1'!F64</f>
        <v>PFHxPA</v>
      </c>
      <c r="H64" s="12" t="str">
        <f>'Table 1'!G64</f>
        <v>40143-76-8</v>
      </c>
      <c r="I64" s="117"/>
      <c r="J64" s="5"/>
      <c r="K64" s="117"/>
      <c r="L64" s="117"/>
      <c r="M64" s="117"/>
      <c r="N64" s="117"/>
      <c r="O64" s="117"/>
      <c r="P64" s="117"/>
      <c r="Q64" s="117"/>
      <c r="R64" s="105"/>
      <c r="S64" s="108"/>
      <c r="T64" s="108"/>
      <c r="U64" s="109"/>
      <c r="V64" s="108"/>
      <c r="W64" s="109"/>
      <c r="X64" s="109"/>
    </row>
    <row r="65" spans="1:24" ht="13" x14ac:dyDescent="0.3">
      <c r="B65" s="20">
        <f t="shared" si="1"/>
        <v>0</v>
      </c>
      <c r="C65" s="5">
        <f>'Table 1'!B65</f>
        <v>0</v>
      </c>
      <c r="D65" s="5">
        <f>'Table 1'!C65</f>
        <v>1</v>
      </c>
      <c r="E65" s="5" t="str">
        <f>'Table 1'!D65</f>
        <v>Per/poly fluorinated substances</v>
      </c>
      <c r="F65" s="5" t="str">
        <f>'Table 1'!E65</f>
        <v>E</v>
      </c>
      <c r="G65" s="5" t="str">
        <f>'Table 1'!F65</f>
        <v>PFDPA</v>
      </c>
      <c r="H65" s="12" t="str">
        <f>'Table 1'!G65</f>
        <v>52299-26-0</v>
      </c>
      <c r="I65" s="117"/>
      <c r="J65" s="5"/>
      <c r="K65" s="117"/>
      <c r="L65" s="117"/>
      <c r="M65" s="117"/>
      <c r="N65" s="117"/>
      <c r="O65" s="117"/>
      <c r="P65" s="117"/>
      <c r="Q65" s="117"/>
      <c r="R65" s="105"/>
      <c r="S65" s="108"/>
      <c r="T65" s="108"/>
      <c r="U65" s="109"/>
      <c r="V65" s="108"/>
      <c r="W65" s="109"/>
      <c r="X65" s="109"/>
    </row>
    <row r="66" spans="1:24" ht="13" x14ac:dyDescent="0.3">
      <c r="B66" s="20">
        <f t="shared" si="1"/>
        <v>0</v>
      </c>
      <c r="C66" s="5">
        <f>'Table 1'!B66</f>
        <v>0</v>
      </c>
      <c r="D66" s="5">
        <f>'Table 1'!C66</f>
        <v>1</v>
      </c>
      <c r="E66" s="5" t="str">
        <f>'Table 1'!D66</f>
        <v>Per/poly fluorinated substances</v>
      </c>
      <c r="F66" s="5" t="str">
        <f>'Table 1'!E66</f>
        <v>E</v>
      </c>
      <c r="G66" s="5" t="str">
        <f>'Table 1'!F66</f>
        <v>C8/C10 PFPiA</v>
      </c>
      <c r="H66" s="12" t="str">
        <f>'Table 1'!G66</f>
        <v>500776-81-8</v>
      </c>
      <c r="I66" s="117"/>
      <c r="J66" s="5"/>
      <c r="K66" s="117"/>
      <c r="L66" s="117"/>
      <c r="M66" s="117"/>
      <c r="N66" s="117"/>
      <c r="O66" s="117"/>
      <c r="P66" s="117"/>
      <c r="Q66" s="117"/>
      <c r="R66" s="105"/>
      <c r="S66" s="108"/>
      <c r="T66" s="108"/>
      <c r="U66" s="109"/>
      <c r="V66" s="108"/>
      <c r="W66" s="109"/>
      <c r="X66" s="109"/>
    </row>
    <row r="67" spans="1:24" ht="13" x14ac:dyDescent="0.3">
      <c r="B67" s="20">
        <f t="shared" si="1"/>
        <v>0</v>
      </c>
      <c r="C67" s="5">
        <f>'Table 1'!B67</f>
        <v>0</v>
      </c>
      <c r="D67" s="5">
        <f>'Table 1'!C67</f>
        <v>1</v>
      </c>
      <c r="E67" s="5" t="str">
        <f>'Table 1'!D67</f>
        <v>Per/poly fluorinated substances</v>
      </c>
      <c r="F67" s="5" t="str">
        <f>'Table 1'!E67</f>
        <v>E</v>
      </c>
      <c r="G67" s="5" t="str">
        <f>'Table 1'!F67</f>
        <v>Denum SH</v>
      </c>
      <c r="H67" s="12" t="str">
        <f>'Table 1'!G67</f>
        <v>120895-92-3</v>
      </c>
      <c r="I67" s="117"/>
      <c r="J67" s="5"/>
      <c r="K67" s="117"/>
      <c r="L67" s="117"/>
      <c r="M67" s="117"/>
      <c r="N67" s="117"/>
      <c r="O67" s="117"/>
      <c r="P67" s="117"/>
      <c r="Q67" s="117"/>
      <c r="R67" s="105"/>
      <c r="S67" s="108"/>
      <c r="T67" s="108"/>
      <c r="U67" s="109"/>
      <c r="V67" s="108"/>
      <c r="W67" s="109"/>
      <c r="X67" s="109"/>
    </row>
    <row r="68" spans="1:24" ht="13" x14ac:dyDescent="0.3">
      <c r="B68" s="20">
        <f t="shared" si="1"/>
        <v>0</v>
      </c>
      <c r="C68" s="5">
        <f>'Table 1'!B68</f>
        <v>0</v>
      </c>
      <c r="D68" s="5">
        <f>'Table 1'!C68</f>
        <v>1</v>
      </c>
      <c r="E68" s="5" t="str">
        <f>'Table 1'!D68</f>
        <v>Per/poly fluorinated substances</v>
      </c>
      <c r="F68" s="5" t="str">
        <f>'Table 1'!E68</f>
        <v>E</v>
      </c>
      <c r="G68" s="5" t="str">
        <f>'Table 1'!F68</f>
        <v>Krytox</v>
      </c>
      <c r="H68" s="12" t="str">
        <f>'Table 1'!G68</f>
        <v>60164-51-4</v>
      </c>
      <c r="I68" s="117"/>
      <c r="J68" s="5"/>
      <c r="K68" s="117"/>
      <c r="L68" s="117"/>
      <c r="M68" s="117"/>
      <c r="N68" s="117"/>
      <c r="O68" s="117"/>
      <c r="P68" s="117"/>
      <c r="Q68" s="117"/>
      <c r="R68" s="105"/>
      <c r="S68" s="108"/>
      <c r="T68" s="108"/>
      <c r="U68" s="109"/>
      <c r="V68" s="108"/>
      <c r="W68" s="109"/>
      <c r="X68" s="109"/>
    </row>
    <row r="69" spans="1:24" ht="13" x14ac:dyDescent="0.3">
      <c r="B69" s="20">
        <f t="shared" si="1"/>
        <v>0</v>
      </c>
      <c r="C69" s="5">
        <f>'Table 1'!B69</f>
        <v>0</v>
      </c>
      <c r="D69" s="5">
        <f>'Table 1'!C69</f>
        <v>1</v>
      </c>
      <c r="E69" s="5" t="str">
        <f>'Table 1'!D69</f>
        <v>Per/poly fluorinated substances</v>
      </c>
      <c r="F69" s="5" t="str">
        <f>'Table 1'!E69</f>
        <v>E</v>
      </c>
      <c r="G69" s="5" t="str">
        <f>'Table 1'!F69</f>
        <v>Fomblin Z-DIAC</v>
      </c>
      <c r="H69" s="12" t="str">
        <f>'Table 1'!G69</f>
        <v>97462-40-1</v>
      </c>
      <c r="I69" s="117"/>
      <c r="J69" s="5"/>
      <c r="K69" s="117"/>
      <c r="L69" s="117"/>
      <c r="M69" s="117"/>
      <c r="N69" s="117"/>
      <c r="O69" s="117"/>
      <c r="P69" s="117"/>
      <c r="Q69" s="117"/>
      <c r="R69" s="105"/>
      <c r="S69" s="108"/>
      <c r="T69" s="108"/>
      <c r="U69" s="109"/>
      <c r="V69" s="108"/>
      <c r="W69" s="109"/>
      <c r="X69" s="109"/>
    </row>
    <row r="70" spans="1:24" ht="13" x14ac:dyDescent="0.3">
      <c r="B70" s="20">
        <f t="shared" si="1"/>
        <v>0</v>
      </c>
      <c r="C70" s="5">
        <f>'Table 1'!B70</f>
        <v>0</v>
      </c>
      <c r="D70" s="5">
        <f>'Table 1'!C70</f>
        <v>1</v>
      </c>
      <c r="E70" s="5" t="str">
        <f>'Table 1'!D70</f>
        <v>Per/poly fluorinated substances</v>
      </c>
      <c r="F70" s="5" t="str">
        <f>'Table 1'!E70</f>
        <v>E</v>
      </c>
      <c r="G70" s="5" t="str">
        <f>'Table 1'!F70</f>
        <v>TFEE-5</v>
      </c>
      <c r="H70" s="12">
        <f>'Table 1'!G70</f>
        <v>0</v>
      </c>
      <c r="I70" s="117"/>
      <c r="J70" s="5"/>
      <c r="K70" s="117"/>
      <c r="L70" s="117"/>
      <c r="M70" s="117"/>
      <c r="N70" s="117"/>
      <c r="O70" s="117"/>
      <c r="P70" s="117"/>
      <c r="Q70" s="117"/>
      <c r="R70" s="105"/>
      <c r="S70" s="108"/>
      <c r="T70" s="108"/>
      <c r="U70" s="109"/>
      <c r="V70" s="108"/>
      <c r="W70" s="109"/>
      <c r="X70" s="109"/>
    </row>
    <row r="71" spans="1:24" ht="13" x14ac:dyDescent="0.3">
      <c r="B71" s="20">
        <f t="shared" si="1"/>
        <v>0</v>
      </c>
      <c r="C71" s="5">
        <f>'Table 1'!B71</f>
        <v>0</v>
      </c>
      <c r="D71" s="5">
        <f>'Table 1'!C71</f>
        <v>1</v>
      </c>
      <c r="E71" s="5" t="str">
        <f>'Table 1'!D71</f>
        <v>Per/poly fluorinated substances</v>
      </c>
      <c r="F71" s="5" t="str">
        <f>'Table 1'!E71</f>
        <v>E</v>
      </c>
      <c r="G71" s="5" t="str">
        <f>'Table 1'!F71</f>
        <v>PTFE</v>
      </c>
      <c r="H71" s="12" t="str">
        <f>'Table 1'!G71</f>
        <v>9002-84-0</v>
      </c>
      <c r="I71" s="117"/>
      <c r="J71" s="5"/>
      <c r="K71" s="117"/>
      <c r="L71" s="117"/>
      <c r="M71" s="117"/>
      <c r="N71" s="117"/>
      <c r="O71" s="117"/>
      <c r="P71" s="117"/>
      <c r="Q71" s="117"/>
      <c r="R71" s="105"/>
      <c r="S71" s="108"/>
      <c r="T71" s="108"/>
      <c r="U71" s="109"/>
      <c r="V71" s="108"/>
      <c r="W71" s="109"/>
      <c r="X71" s="109"/>
    </row>
    <row r="72" spans="1:24" ht="13" x14ac:dyDescent="0.3">
      <c r="B72" s="20">
        <f t="shared" si="1"/>
        <v>0</v>
      </c>
      <c r="C72" s="5">
        <f>'Table 1'!B72</f>
        <v>0</v>
      </c>
      <c r="D72" s="5">
        <f>'Table 1'!C72</f>
        <v>1</v>
      </c>
      <c r="E72" s="5" t="str">
        <f>'Table 1'!D72</f>
        <v>Per/poly fluorinated substances</v>
      </c>
      <c r="F72" s="5" t="str">
        <f>'Table 1'!E72</f>
        <v>E</v>
      </c>
      <c r="G72" s="5" t="str">
        <f>'Table 1'!F72</f>
        <v>PVDF</v>
      </c>
      <c r="H72" s="12" t="str">
        <f>'Table 1'!G72</f>
        <v>24937-79-9</v>
      </c>
      <c r="I72" s="117"/>
      <c r="J72" s="5"/>
      <c r="K72" s="117"/>
      <c r="L72" s="117"/>
      <c r="M72" s="117"/>
      <c r="N72" s="117"/>
      <c r="O72" s="117"/>
      <c r="P72" s="117"/>
      <c r="Q72" s="117"/>
      <c r="R72" s="105"/>
      <c r="S72" s="108"/>
      <c r="T72" s="108"/>
      <c r="U72" s="109"/>
      <c r="V72" s="108"/>
      <c r="W72" s="109"/>
      <c r="X72" s="109"/>
    </row>
    <row r="73" spans="1:24" ht="13" x14ac:dyDescent="0.3">
      <c r="B73" s="20">
        <f t="shared" si="1"/>
        <v>0</v>
      </c>
      <c r="C73" s="5">
        <f>'Table 1'!B73</f>
        <v>0</v>
      </c>
      <c r="D73" s="5">
        <f>'Table 1'!C73</f>
        <v>1</v>
      </c>
      <c r="E73" s="5" t="str">
        <f>'Table 1'!D73</f>
        <v>Per/poly fluorinated substances</v>
      </c>
      <c r="F73" s="5" t="str">
        <f>'Table 1'!E73</f>
        <v>E</v>
      </c>
      <c r="G73" s="5" t="str">
        <f>'Table 1'!F73</f>
        <v>PVF</v>
      </c>
      <c r="H73" s="12" t="str">
        <f>'Table 1'!G73</f>
        <v>24981-14-4</v>
      </c>
      <c r="I73" s="117"/>
      <c r="J73" s="5"/>
      <c r="K73" s="117"/>
      <c r="L73" s="117"/>
      <c r="M73" s="117"/>
      <c r="N73" s="117"/>
      <c r="O73" s="117"/>
      <c r="P73" s="117"/>
      <c r="Q73" s="117"/>
      <c r="R73" s="105"/>
      <c r="S73" s="108"/>
      <c r="T73" s="108"/>
      <c r="U73" s="109"/>
      <c r="V73" s="108"/>
      <c r="W73" s="109"/>
      <c r="X73" s="109"/>
    </row>
    <row r="74" spans="1:24" ht="13" x14ac:dyDescent="0.3">
      <c r="B74" s="20">
        <f t="shared" si="1"/>
        <v>0</v>
      </c>
      <c r="C74" s="5">
        <f>'Table 1'!B74</f>
        <v>0</v>
      </c>
      <c r="D74" s="5">
        <f>'Table 1'!C74</f>
        <v>1</v>
      </c>
      <c r="E74" s="5" t="str">
        <f>'Table 1'!D74</f>
        <v>Per/poly fluorinated substances</v>
      </c>
      <c r="F74" s="5" t="str">
        <f>'Table 1'!E74</f>
        <v>E</v>
      </c>
      <c r="G74" s="5" t="str">
        <f>'Table 1'!F74</f>
        <v>TFEE-5</v>
      </c>
      <c r="H74" s="12" t="str">
        <f>'Table 1'!G74</f>
        <v>116-14-3</v>
      </c>
      <c r="I74" s="117"/>
      <c r="J74" s="5"/>
      <c r="K74" s="117"/>
      <c r="L74" s="117"/>
      <c r="M74" s="117"/>
      <c r="N74" s="117"/>
      <c r="O74" s="117"/>
      <c r="P74" s="117"/>
      <c r="Q74" s="117"/>
      <c r="R74" s="105"/>
      <c r="S74" s="108"/>
      <c r="T74" s="108"/>
      <c r="U74" s="109"/>
      <c r="V74" s="108"/>
      <c r="W74" s="109"/>
      <c r="X74" s="109"/>
    </row>
    <row r="75" spans="1:24" ht="13" x14ac:dyDescent="0.3">
      <c r="B75" s="20">
        <f t="shared" si="1"/>
        <v>0</v>
      </c>
      <c r="C75" s="5">
        <f>'Table 1'!B75</f>
        <v>0</v>
      </c>
      <c r="D75" s="5">
        <f>'Table 1'!C75</f>
        <v>1</v>
      </c>
      <c r="E75" s="5" t="str">
        <f>'Table 1'!D75</f>
        <v>Per/poly fluorinated substances</v>
      </c>
      <c r="F75" s="5" t="str">
        <f>'Table 1'!E75</f>
        <v>E</v>
      </c>
      <c r="G75" s="5" t="str">
        <f>'Table 1'!F75</f>
        <v xml:space="preserve">HFP  </v>
      </c>
      <c r="H75" s="12" t="str">
        <f>'Table 1'!G75</f>
        <v>116-15-4</v>
      </c>
      <c r="I75" s="117"/>
      <c r="J75" s="5"/>
      <c r="K75" s="117"/>
      <c r="L75" s="117"/>
      <c r="M75" s="117"/>
      <c r="N75" s="117"/>
      <c r="O75" s="117"/>
      <c r="P75" s="117"/>
      <c r="Q75" s="117"/>
      <c r="R75" s="105"/>
      <c r="S75" s="108"/>
      <c r="T75" s="108"/>
      <c r="U75" s="109"/>
      <c r="V75" s="108"/>
      <c r="W75" s="109"/>
      <c r="X75" s="109"/>
    </row>
    <row r="76" spans="1:24" ht="13" x14ac:dyDescent="0.3">
      <c r="A76" s="44" t="s">
        <v>852</v>
      </c>
      <c r="B76" s="20">
        <f t="shared" si="1"/>
        <v>0</v>
      </c>
      <c r="C76" s="5">
        <f>'Table 1'!B76</f>
        <v>0</v>
      </c>
      <c r="D76" s="5">
        <f>'Table 1'!C76</f>
        <v>1</v>
      </c>
      <c r="E76" s="5" t="str">
        <f>'Table 1'!D76</f>
        <v>Per/poly fluorinated substances</v>
      </c>
      <c r="F76" s="5">
        <f>'Table 1'!E76</f>
        <v>0</v>
      </c>
      <c r="G76" s="5" t="str">
        <f>'Table 1'!F76</f>
        <v>F-53</v>
      </c>
      <c r="H76" s="12" t="str">
        <f>'Table 1'!G76</f>
        <v>754925-54-7</v>
      </c>
      <c r="I76" s="117"/>
      <c r="J76" s="5"/>
      <c r="K76" s="117"/>
      <c r="L76" s="117"/>
      <c r="M76" s="117"/>
      <c r="N76" s="117"/>
      <c r="O76" s="117"/>
      <c r="P76" s="117"/>
      <c r="Q76" s="117"/>
      <c r="R76" s="105"/>
      <c r="S76" s="108"/>
      <c r="T76" s="108"/>
      <c r="U76" s="109"/>
      <c r="V76" s="108"/>
      <c r="W76" s="109"/>
      <c r="X76" s="109"/>
    </row>
    <row r="77" spans="1:24" ht="13" x14ac:dyDescent="0.3">
      <c r="A77" s="44" t="s">
        <v>852</v>
      </c>
      <c r="B77" s="20">
        <f t="shared" si="1"/>
        <v>0</v>
      </c>
      <c r="C77" s="5">
        <f>'Table 1'!B77</f>
        <v>0</v>
      </c>
      <c r="D77" s="5">
        <f>'Table 1'!C77</f>
        <v>1</v>
      </c>
      <c r="E77" s="5" t="str">
        <f>'Table 1'!D77</f>
        <v>Per/poly fluorinated substances</v>
      </c>
      <c r="F77" s="5">
        <f>'Table 1'!E77</f>
        <v>0</v>
      </c>
      <c r="G77" s="5" t="str">
        <f>'Table 1'!F77</f>
        <v>F-53B</v>
      </c>
      <c r="H77" s="12" t="str">
        <f>'Table 1'!G77</f>
        <v>73606-19-6</v>
      </c>
      <c r="I77" s="117"/>
      <c r="J77" s="5"/>
      <c r="K77" s="117"/>
      <c r="L77" s="117"/>
      <c r="M77" s="117"/>
      <c r="N77" s="117"/>
      <c r="O77" s="117"/>
      <c r="P77" s="117"/>
      <c r="Q77" s="117"/>
      <c r="R77" s="105"/>
      <c r="S77" s="108"/>
      <c r="T77" s="108"/>
      <c r="U77" s="109"/>
      <c r="V77" s="108"/>
      <c r="W77" s="109"/>
      <c r="X77" s="109"/>
    </row>
  </sheetData>
  <autoFilter ref="A3:H77" xr:uid="{6D6EA9E7-E586-4D43-9BB7-51119011CD78}"/>
  <mergeCells count="1">
    <mergeCell ref="I1:Q1"/>
  </mergeCells>
  <hyperlinks>
    <hyperlink ref="B1" location="'Table 2'!A1" display="Back to map" xr:uid="{6B57A20E-1475-4FE0-9D59-6ACE03876187}"/>
    <hyperlink ref="I2" r:id="rId1" xr:uid="{3832F2A5-36FD-4415-ADDE-0B591AF0A1A5}"/>
    <hyperlink ref="J2" r:id="rId2" xr:uid="{C8C22ED5-C5D3-4CA5-BCF4-0DCAC40C2494}"/>
    <hyperlink ref="K2" r:id="rId3" xr:uid="{629CA800-D7AE-4C2E-9F9E-D3A851865497}"/>
    <hyperlink ref="L2" r:id="rId4" xr:uid="{43254CEE-2548-46E1-AF5E-4D1BD2DD5A7C}"/>
    <hyperlink ref="M2" r:id="rId5" xr:uid="{675992D5-62C6-4A98-AF07-A7DEA5109C6A}"/>
    <hyperlink ref="N2" r:id="rId6" xr:uid="{19D7B649-5521-4890-A40F-C82F9D6965EE}"/>
    <hyperlink ref="O2" r:id="rId7" xr:uid="{68336BC0-EF1F-492E-AFA2-28B44AAF05B6}"/>
    <hyperlink ref="P2" r:id="rId8" xr:uid="{FDA7B15A-FB0E-4AB4-A464-A2BA5FEF4E23}"/>
    <hyperlink ref="Q2" r:id="rId9" xr:uid="{6056E2D8-8A91-4ED0-97AE-2A1B40B2F37E}"/>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67356-CDF0-4713-8A0A-D96CC86D6152}">
  <dimension ref="A1:BG1879"/>
  <sheetViews>
    <sheetView showZeros="0" zoomScaleNormal="100" workbookViewId="0">
      <pane xSplit="7" ySplit="3" topLeftCell="H4" activePane="bottomRight" state="frozen"/>
      <selection activeCell="C1" sqref="C1"/>
      <selection pane="topRight" activeCell="C1" sqref="C1"/>
      <selection pane="bottomLeft" activeCell="C1" sqref="C1"/>
      <selection pane="bottomRight" activeCell="H4" sqref="H4"/>
    </sheetView>
  </sheetViews>
  <sheetFormatPr defaultColWidth="8.7265625" defaultRowHeight="13" x14ac:dyDescent="0.3"/>
  <cols>
    <col min="1" max="1" width="2.54296875" style="2" customWidth="1"/>
    <col min="2" max="2" width="0" style="2" hidden="1" customWidth="1"/>
    <col min="3" max="3" width="8.81640625" style="2" hidden="1" customWidth="1"/>
    <col min="4" max="4" width="8.7265625" style="2"/>
    <col min="5" max="5" width="8.81640625" style="2" customWidth="1"/>
    <col min="6" max="6" width="26.1796875" style="2" customWidth="1"/>
    <col min="7" max="7" width="14.26953125" style="2" customWidth="1"/>
    <col min="8" max="8" width="11.453125" style="2" customWidth="1"/>
    <col min="9" max="9" width="63.81640625" style="2" customWidth="1"/>
    <col min="10" max="10" width="51.1796875" style="2" customWidth="1"/>
    <col min="11" max="11" width="75.7265625" style="2" customWidth="1"/>
    <col min="12" max="12" width="8.7265625" style="2"/>
    <col min="13" max="13" width="8.81640625" style="2" bestFit="1" customWidth="1"/>
    <col min="14" max="20" width="8.7265625" style="2"/>
    <col min="21" max="21" width="8.81640625" style="2" bestFit="1" customWidth="1"/>
    <col min="22" max="26" width="8.7265625" style="2"/>
    <col min="27" max="27" width="8.81640625" style="2" bestFit="1" customWidth="1"/>
    <col min="28" max="35" width="8.7265625" style="2"/>
    <col min="36" max="36" width="8.81640625" style="2" bestFit="1" customWidth="1"/>
    <col min="37" max="37" width="8.7265625" style="2"/>
    <col min="38" max="38" width="10.81640625" style="2" customWidth="1"/>
    <col min="39" max="39" width="8.81640625" style="2" bestFit="1" customWidth="1"/>
    <col min="40" max="40" width="8.7265625" style="2"/>
    <col min="41" max="41" width="8.81640625" style="2" bestFit="1" customWidth="1"/>
    <col min="42" max="42" width="8.7265625" style="2"/>
    <col min="43" max="43" width="8.81640625" style="2" bestFit="1" customWidth="1"/>
    <col min="44" max="56" width="8.7265625" style="2"/>
    <col min="57" max="58" width="8.81640625" style="2" bestFit="1" customWidth="1"/>
    <col min="59" max="59" width="8.7265625" style="2"/>
    <col min="60" max="60" width="8.81640625" style="2" bestFit="1" customWidth="1"/>
    <col min="61" max="68" width="8.7265625" style="2"/>
    <col min="69" max="69" width="8.81640625" style="2" bestFit="1" customWidth="1"/>
    <col min="70" max="77" width="8.7265625" style="2"/>
    <col min="78" max="78" width="8.81640625" style="2" bestFit="1" customWidth="1"/>
    <col min="79" max="82" width="8.7265625" style="2"/>
    <col min="83" max="83" width="8.81640625" style="2" bestFit="1" customWidth="1"/>
    <col min="84" max="94" width="8.7265625" style="2"/>
    <col min="95" max="96" width="8.81640625" style="2" bestFit="1" customWidth="1"/>
    <col min="97" max="97" width="8.7265625" style="2"/>
    <col min="98" max="98" width="8.81640625" style="2" bestFit="1" customWidth="1"/>
    <col min="99" max="99" width="8.7265625" style="2"/>
    <col min="100" max="100" width="8.81640625" style="2" bestFit="1" customWidth="1"/>
    <col min="101" max="101" width="8.7265625" style="2"/>
    <col min="102" max="102" width="8.81640625" style="2" bestFit="1" customWidth="1"/>
    <col min="103" max="105" width="8.7265625" style="2"/>
    <col min="106" max="106" width="8.81640625" style="2" bestFit="1" customWidth="1"/>
    <col min="107" max="108" width="8.7265625" style="2"/>
    <col min="109" max="109" width="8.81640625" style="2" bestFit="1" customWidth="1"/>
    <col min="110" max="197" width="8.7265625" style="2"/>
    <col min="198" max="198" width="10.1796875" style="2" bestFit="1" customWidth="1"/>
    <col min="199" max="201" width="8.7265625" style="2"/>
    <col min="202" max="202" width="10.1796875" style="2" bestFit="1" customWidth="1"/>
    <col min="203" max="204" width="8.7265625" style="2"/>
    <col min="205" max="206" width="8.81640625" style="2" bestFit="1" customWidth="1"/>
    <col min="207" max="208" width="10.1796875" style="2" bestFit="1" customWidth="1"/>
    <col min="209" max="211" width="8.7265625" style="2"/>
    <col min="212" max="212" width="8.81640625" style="2" bestFit="1" customWidth="1"/>
    <col min="213" max="219" width="8.7265625" style="2"/>
    <col min="220" max="220" width="8.81640625" style="2" bestFit="1" customWidth="1"/>
    <col min="221" max="221" width="8.7265625" style="2"/>
    <col min="222" max="222" width="8.81640625" style="2" bestFit="1" customWidth="1"/>
    <col min="223" max="248" width="8.7265625" style="2"/>
    <col min="249" max="250" width="8.81640625" style="2" bestFit="1" customWidth="1"/>
    <col min="251" max="16384" width="8.7265625" style="2"/>
  </cols>
  <sheetData>
    <row r="1" spans="1:11" ht="14.15" customHeight="1" x14ac:dyDescent="0.3">
      <c r="F1" s="43" t="s">
        <v>851</v>
      </c>
    </row>
    <row r="2" spans="1:11" ht="39.65" customHeight="1" x14ac:dyDescent="0.5">
      <c r="B2" s="1"/>
      <c r="D2" s="1" t="s">
        <v>0</v>
      </c>
    </row>
    <row r="3" spans="1:11" s="4" customFormat="1" ht="26" x14ac:dyDescent="0.3">
      <c r="B3" s="3" t="s">
        <v>43</v>
      </c>
      <c r="C3" s="3" t="s">
        <v>44</v>
      </c>
      <c r="D3" s="3" t="s">
        <v>45</v>
      </c>
      <c r="E3" s="3" t="s">
        <v>46</v>
      </c>
      <c r="F3" s="3" t="s">
        <v>47</v>
      </c>
      <c r="G3" s="3" t="s">
        <v>48</v>
      </c>
      <c r="H3" s="3" t="s">
        <v>49</v>
      </c>
      <c r="I3" s="3" t="s">
        <v>50</v>
      </c>
      <c r="J3" s="3" t="s">
        <v>51</v>
      </c>
      <c r="K3" s="3" t="s">
        <v>52</v>
      </c>
    </row>
    <row r="4" spans="1:11" x14ac:dyDescent="0.3">
      <c r="A4"/>
      <c r="B4" s="5">
        <v>0</v>
      </c>
      <c r="C4" s="5">
        <v>1</v>
      </c>
      <c r="D4" s="5" t="s">
        <v>60</v>
      </c>
      <c r="E4" s="5" t="s">
        <v>53</v>
      </c>
      <c r="F4" s="5" t="s">
        <v>61</v>
      </c>
      <c r="G4" s="6" t="s">
        <v>62</v>
      </c>
      <c r="H4" s="5" t="s">
        <v>63</v>
      </c>
      <c r="I4" s="141" t="s">
        <v>64</v>
      </c>
      <c r="J4" s="7">
        <v>0</v>
      </c>
      <c r="K4" s="141" t="s">
        <v>65</v>
      </c>
    </row>
    <row r="5" spans="1:11" x14ac:dyDescent="0.3">
      <c r="A5"/>
      <c r="B5" s="5">
        <v>0</v>
      </c>
      <c r="C5" s="5">
        <v>1</v>
      </c>
      <c r="D5" s="5" t="s">
        <v>60</v>
      </c>
      <c r="E5" s="5" t="s">
        <v>53</v>
      </c>
      <c r="F5" s="5" t="s">
        <v>66</v>
      </c>
      <c r="G5" s="6" t="s">
        <v>67</v>
      </c>
      <c r="H5" s="5" t="s">
        <v>68</v>
      </c>
      <c r="I5" s="141" t="s">
        <v>69</v>
      </c>
      <c r="J5" s="7">
        <v>0</v>
      </c>
      <c r="K5" s="141" t="s">
        <v>70</v>
      </c>
    </row>
    <row r="6" spans="1:11" x14ac:dyDescent="0.3">
      <c r="A6"/>
      <c r="B6" s="5">
        <v>0</v>
      </c>
      <c r="C6" s="5">
        <v>1</v>
      </c>
      <c r="D6" s="5" t="s">
        <v>60</v>
      </c>
      <c r="E6" s="5" t="s">
        <v>53</v>
      </c>
      <c r="F6" s="5" t="s">
        <v>71</v>
      </c>
      <c r="G6" s="6" t="s">
        <v>72</v>
      </c>
      <c r="H6" s="5" t="s">
        <v>73</v>
      </c>
      <c r="I6" s="141" t="s">
        <v>74</v>
      </c>
      <c r="J6" s="7">
        <v>0</v>
      </c>
      <c r="K6" s="141" t="s">
        <v>75</v>
      </c>
    </row>
    <row r="7" spans="1:11" x14ac:dyDescent="0.3">
      <c r="A7"/>
      <c r="B7" s="5">
        <v>0</v>
      </c>
      <c r="C7" s="5">
        <v>1</v>
      </c>
      <c r="D7" s="5" t="s">
        <v>60</v>
      </c>
      <c r="E7" s="5" t="s">
        <v>53</v>
      </c>
      <c r="F7" s="5" t="s">
        <v>76</v>
      </c>
      <c r="G7" s="6" t="s">
        <v>77</v>
      </c>
      <c r="H7" s="5" t="s">
        <v>78</v>
      </c>
      <c r="I7" s="141" t="s">
        <v>79</v>
      </c>
      <c r="J7" s="7">
        <v>0</v>
      </c>
      <c r="K7" s="141" t="s">
        <v>80</v>
      </c>
    </row>
    <row r="8" spans="1:11" x14ac:dyDescent="0.3">
      <c r="A8"/>
      <c r="B8" s="5">
        <v>0</v>
      </c>
      <c r="C8" s="5">
        <v>1</v>
      </c>
      <c r="D8" s="5" t="s">
        <v>60</v>
      </c>
      <c r="E8" s="5" t="s">
        <v>53</v>
      </c>
      <c r="F8" s="5" t="s">
        <v>81</v>
      </c>
      <c r="G8" s="6" t="s">
        <v>82</v>
      </c>
      <c r="H8" s="5" t="s">
        <v>83</v>
      </c>
      <c r="I8" s="141" t="s">
        <v>84</v>
      </c>
      <c r="J8" s="7">
        <v>0</v>
      </c>
      <c r="K8" s="141" t="s">
        <v>85</v>
      </c>
    </row>
    <row r="9" spans="1:11" x14ac:dyDescent="0.3">
      <c r="A9"/>
      <c r="B9" s="5">
        <v>0</v>
      </c>
      <c r="C9" s="5">
        <v>1</v>
      </c>
      <c r="D9" s="5" t="s">
        <v>60</v>
      </c>
      <c r="E9" s="5" t="s">
        <v>53</v>
      </c>
      <c r="F9" s="5" t="s">
        <v>86</v>
      </c>
      <c r="G9" s="6" t="s">
        <v>87</v>
      </c>
      <c r="H9" s="5" t="s">
        <v>88</v>
      </c>
      <c r="I9" s="141" t="s">
        <v>89</v>
      </c>
      <c r="J9" s="7">
        <v>0</v>
      </c>
      <c r="K9" s="141" t="s">
        <v>90</v>
      </c>
    </row>
    <row r="10" spans="1:11" x14ac:dyDescent="0.3">
      <c r="A10"/>
      <c r="B10" s="5">
        <v>0</v>
      </c>
      <c r="C10" s="5">
        <v>1</v>
      </c>
      <c r="D10" s="5" t="s">
        <v>60</v>
      </c>
      <c r="E10" s="5" t="s">
        <v>53</v>
      </c>
      <c r="F10" s="5" t="s">
        <v>91</v>
      </c>
      <c r="G10" s="6" t="s">
        <v>92</v>
      </c>
      <c r="H10" s="5" t="s">
        <v>93</v>
      </c>
      <c r="I10" s="141" t="s">
        <v>94</v>
      </c>
      <c r="J10" s="7">
        <v>0</v>
      </c>
      <c r="K10" s="7" t="s">
        <v>56</v>
      </c>
    </row>
    <row r="11" spans="1:11" x14ac:dyDescent="0.3">
      <c r="A11"/>
      <c r="B11" s="5">
        <v>0</v>
      </c>
      <c r="C11" s="5">
        <v>1</v>
      </c>
      <c r="D11" s="5" t="s">
        <v>60</v>
      </c>
      <c r="E11" s="5" t="s">
        <v>53</v>
      </c>
      <c r="F11" s="5" t="s">
        <v>95</v>
      </c>
      <c r="G11" s="6" t="s">
        <v>96</v>
      </c>
      <c r="H11" s="5" t="s">
        <v>97</v>
      </c>
      <c r="I11" s="141" t="s">
        <v>98</v>
      </c>
      <c r="J11" s="7">
        <v>0</v>
      </c>
      <c r="K11" s="141" t="s">
        <v>99</v>
      </c>
    </row>
    <row r="12" spans="1:11" x14ac:dyDescent="0.3">
      <c r="A12" s="44" t="s">
        <v>852</v>
      </c>
      <c r="B12" s="5">
        <v>0</v>
      </c>
      <c r="C12" s="5">
        <v>1</v>
      </c>
      <c r="D12" s="5" t="s">
        <v>60</v>
      </c>
      <c r="E12" s="5" t="s">
        <v>53</v>
      </c>
      <c r="F12" s="5" t="s">
        <v>100</v>
      </c>
      <c r="G12" s="6" t="s">
        <v>101</v>
      </c>
      <c r="H12" s="5" t="s">
        <v>102</v>
      </c>
      <c r="I12" s="141" t="s">
        <v>103</v>
      </c>
      <c r="J12" s="7">
        <v>0</v>
      </c>
      <c r="K12" s="141" t="s">
        <v>104</v>
      </c>
    </row>
    <row r="13" spans="1:11" x14ac:dyDescent="0.3">
      <c r="A13"/>
      <c r="B13" s="5">
        <v>0</v>
      </c>
      <c r="C13" s="5">
        <v>1</v>
      </c>
      <c r="D13" s="5" t="s">
        <v>60</v>
      </c>
      <c r="E13" s="5" t="s">
        <v>53</v>
      </c>
      <c r="F13" s="5" t="s">
        <v>105</v>
      </c>
      <c r="G13" s="6" t="s">
        <v>106</v>
      </c>
      <c r="H13" s="5" t="s">
        <v>107</v>
      </c>
      <c r="I13" s="141" t="s">
        <v>108</v>
      </c>
      <c r="J13" s="7">
        <v>0</v>
      </c>
      <c r="K13" s="141" t="s">
        <v>109</v>
      </c>
    </row>
    <row r="14" spans="1:11" x14ac:dyDescent="0.3">
      <c r="A14"/>
      <c r="B14" s="5">
        <v>0</v>
      </c>
      <c r="C14" s="5">
        <v>1</v>
      </c>
      <c r="D14" s="5" t="s">
        <v>60</v>
      </c>
      <c r="E14" s="5" t="s">
        <v>53</v>
      </c>
      <c r="F14" s="5" t="s">
        <v>110</v>
      </c>
      <c r="G14" s="6" t="s">
        <v>111</v>
      </c>
      <c r="H14" s="5" t="s">
        <v>112</v>
      </c>
      <c r="I14" s="141" t="s">
        <v>113</v>
      </c>
      <c r="J14" s="7">
        <v>0</v>
      </c>
      <c r="K14" s="141" t="s">
        <v>114</v>
      </c>
    </row>
    <row r="15" spans="1:11" x14ac:dyDescent="0.3">
      <c r="A15"/>
      <c r="B15" s="5">
        <v>0</v>
      </c>
      <c r="C15" s="5">
        <v>1</v>
      </c>
      <c r="D15" s="5" t="s">
        <v>60</v>
      </c>
      <c r="E15" s="5" t="s">
        <v>53</v>
      </c>
      <c r="F15" s="5" t="s">
        <v>115</v>
      </c>
      <c r="G15" s="6" t="s">
        <v>116</v>
      </c>
      <c r="H15" s="5" t="s">
        <v>117</v>
      </c>
      <c r="I15" s="141" t="s">
        <v>118</v>
      </c>
      <c r="J15" s="7">
        <v>0</v>
      </c>
      <c r="K15" s="7" t="s">
        <v>56</v>
      </c>
    </row>
    <row r="16" spans="1:11" x14ac:dyDescent="0.3">
      <c r="A16"/>
      <c r="B16" s="5">
        <v>0</v>
      </c>
      <c r="C16" s="5">
        <v>1</v>
      </c>
      <c r="D16" s="5" t="s">
        <v>60</v>
      </c>
      <c r="E16" s="5" t="s">
        <v>53</v>
      </c>
      <c r="F16" s="5" t="s">
        <v>119</v>
      </c>
      <c r="G16" s="6" t="s">
        <v>120</v>
      </c>
      <c r="H16" s="5" t="s">
        <v>121</v>
      </c>
      <c r="I16" s="141" t="s">
        <v>122</v>
      </c>
      <c r="J16" s="7">
        <v>0</v>
      </c>
      <c r="K16" s="141" t="s">
        <v>123</v>
      </c>
    </row>
    <row r="17" spans="1:11" x14ac:dyDescent="0.3">
      <c r="A17"/>
      <c r="B17" s="5">
        <v>0</v>
      </c>
      <c r="C17" s="5">
        <v>1</v>
      </c>
      <c r="D17" s="5" t="s">
        <v>60</v>
      </c>
      <c r="E17" s="5" t="s">
        <v>53</v>
      </c>
      <c r="F17" s="5" t="s">
        <v>124</v>
      </c>
      <c r="G17" s="6" t="s">
        <v>125</v>
      </c>
      <c r="H17" s="5" t="s">
        <v>126</v>
      </c>
      <c r="I17" s="141" t="s">
        <v>127</v>
      </c>
      <c r="J17" s="7">
        <v>0</v>
      </c>
      <c r="K17" s="141" t="s">
        <v>128</v>
      </c>
    </row>
    <row r="18" spans="1:11" x14ac:dyDescent="0.3">
      <c r="A18"/>
      <c r="B18" s="5">
        <v>0</v>
      </c>
      <c r="C18" s="5">
        <v>1</v>
      </c>
      <c r="D18" s="5" t="s">
        <v>60</v>
      </c>
      <c r="E18" s="5" t="s">
        <v>53</v>
      </c>
      <c r="F18" s="5" t="s">
        <v>129</v>
      </c>
      <c r="G18" s="6" t="s">
        <v>130</v>
      </c>
      <c r="H18" s="5" t="s">
        <v>131</v>
      </c>
      <c r="I18" s="141" t="s">
        <v>132</v>
      </c>
      <c r="J18" s="7">
        <v>0</v>
      </c>
      <c r="K18" s="141" t="s">
        <v>133</v>
      </c>
    </row>
    <row r="19" spans="1:11" x14ac:dyDescent="0.3">
      <c r="A19"/>
      <c r="B19" s="5">
        <v>0</v>
      </c>
      <c r="C19" s="5">
        <v>1</v>
      </c>
      <c r="D19" s="5" t="s">
        <v>60</v>
      </c>
      <c r="E19" s="5" t="s">
        <v>53</v>
      </c>
      <c r="F19" s="5" t="s">
        <v>134</v>
      </c>
      <c r="G19" s="6" t="s">
        <v>135</v>
      </c>
      <c r="H19" s="5" t="s">
        <v>136</v>
      </c>
      <c r="I19" s="141" t="s">
        <v>137</v>
      </c>
      <c r="J19" s="7">
        <v>0</v>
      </c>
      <c r="K19" s="7" t="s">
        <v>56</v>
      </c>
    </row>
    <row r="20" spans="1:11" x14ac:dyDescent="0.3">
      <c r="A20"/>
      <c r="B20" s="5">
        <v>0</v>
      </c>
      <c r="C20" s="5">
        <v>1</v>
      </c>
      <c r="D20" s="5" t="s">
        <v>60</v>
      </c>
      <c r="E20" s="5" t="s">
        <v>53</v>
      </c>
      <c r="F20" s="5" t="s">
        <v>138</v>
      </c>
      <c r="G20" s="6" t="s">
        <v>139</v>
      </c>
      <c r="H20" s="5" t="s">
        <v>56</v>
      </c>
      <c r="I20" s="7" t="s">
        <v>56</v>
      </c>
      <c r="J20" s="7" t="s">
        <v>56</v>
      </c>
      <c r="K20" s="7" t="s">
        <v>56</v>
      </c>
    </row>
    <row r="21" spans="1:11" x14ac:dyDescent="0.3">
      <c r="A21"/>
      <c r="B21" s="5">
        <v>0</v>
      </c>
      <c r="C21" s="5">
        <v>1</v>
      </c>
      <c r="D21" s="5" t="s">
        <v>60</v>
      </c>
      <c r="E21" s="5" t="s">
        <v>53</v>
      </c>
      <c r="F21" s="5" t="s">
        <v>140</v>
      </c>
      <c r="G21" s="6" t="s">
        <v>141</v>
      </c>
      <c r="H21" s="5" t="s">
        <v>56</v>
      </c>
      <c r="I21" s="7" t="s">
        <v>56</v>
      </c>
      <c r="J21" s="7" t="s">
        <v>56</v>
      </c>
      <c r="K21" s="7" t="s">
        <v>56</v>
      </c>
    </row>
    <row r="22" spans="1:11" x14ac:dyDescent="0.3">
      <c r="A22" s="44" t="s">
        <v>852</v>
      </c>
      <c r="B22" s="5">
        <v>0</v>
      </c>
      <c r="C22" s="5">
        <v>1</v>
      </c>
      <c r="D22" s="5" t="s">
        <v>60</v>
      </c>
      <c r="E22" s="5" t="s">
        <v>54</v>
      </c>
      <c r="F22" s="5" t="s">
        <v>142</v>
      </c>
      <c r="G22" s="6" t="s">
        <v>143</v>
      </c>
      <c r="H22" s="5" t="s">
        <v>56</v>
      </c>
      <c r="I22" s="7" t="s">
        <v>56</v>
      </c>
      <c r="J22" s="7" t="s">
        <v>56</v>
      </c>
      <c r="K22" s="7" t="s">
        <v>56</v>
      </c>
    </row>
    <row r="23" spans="1:11" x14ac:dyDescent="0.3">
      <c r="A23" s="45" t="s">
        <v>853</v>
      </c>
      <c r="B23" s="5">
        <v>0</v>
      </c>
      <c r="C23" s="5">
        <v>1</v>
      </c>
      <c r="D23" s="5" t="s">
        <v>60</v>
      </c>
      <c r="E23" s="5" t="s">
        <v>54</v>
      </c>
      <c r="F23" s="5" t="s">
        <v>144</v>
      </c>
      <c r="G23" s="6" t="s">
        <v>145</v>
      </c>
      <c r="H23" s="5" t="s">
        <v>146</v>
      </c>
      <c r="I23" s="141" t="s">
        <v>147</v>
      </c>
      <c r="J23" s="7">
        <v>0</v>
      </c>
      <c r="K23" s="141" t="s">
        <v>148</v>
      </c>
    </row>
    <row r="24" spans="1:11" x14ac:dyDescent="0.3">
      <c r="A24" s="45" t="s">
        <v>853</v>
      </c>
      <c r="B24" s="5">
        <v>0</v>
      </c>
      <c r="C24" s="5">
        <v>1</v>
      </c>
      <c r="D24" s="5" t="s">
        <v>60</v>
      </c>
      <c r="E24" s="5" t="s">
        <v>54</v>
      </c>
      <c r="F24" s="5" t="s">
        <v>149</v>
      </c>
      <c r="G24" s="6" t="s">
        <v>150</v>
      </c>
      <c r="H24" s="5" t="s">
        <v>151</v>
      </c>
      <c r="I24" s="141" t="s">
        <v>152</v>
      </c>
      <c r="J24" s="7">
        <v>0</v>
      </c>
      <c r="K24" s="141" t="s">
        <v>153</v>
      </c>
    </row>
    <row r="25" spans="1:11" x14ac:dyDescent="0.3">
      <c r="A25" s="44" t="s">
        <v>852</v>
      </c>
      <c r="B25" s="5">
        <v>0</v>
      </c>
      <c r="C25" s="5">
        <v>1</v>
      </c>
      <c r="D25" s="5" t="s">
        <v>60</v>
      </c>
      <c r="E25" s="5" t="s">
        <v>54</v>
      </c>
      <c r="F25" s="5" t="s">
        <v>154</v>
      </c>
      <c r="G25" s="6" t="s">
        <v>155</v>
      </c>
      <c r="H25" s="5" t="s">
        <v>156</v>
      </c>
      <c r="I25" s="141" t="s">
        <v>157</v>
      </c>
      <c r="J25" s="7">
        <v>0</v>
      </c>
      <c r="K25" s="141" t="s">
        <v>158</v>
      </c>
    </row>
    <row r="26" spans="1:11" x14ac:dyDescent="0.3">
      <c r="A26" s="45" t="s">
        <v>853</v>
      </c>
      <c r="B26" s="5">
        <v>0</v>
      </c>
      <c r="C26" s="5">
        <v>1</v>
      </c>
      <c r="D26" s="5" t="s">
        <v>60</v>
      </c>
      <c r="E26" s="5" t="s">
        <v>54</v>
      </c>
      <c r="F26" s="5" t="s">
        <v>159</v>
      </c>
      <c r="G26" s="6" t="s">
        <v>160</v>
      </c>
      <c r="H26" s="5" t="s">
        <v>161</v>
      </c>
      <c r="I26" s="141" t="s">
        <v>162</v>
      </c>
      <c r="J26" s="7">
        <v>0</v>
      </c>
      <c r="K26" s="141" t="s">
        <v>163</v>
      </c>
    </row>
    <row r="27" spans="1:11" x14ac:dyDescent="0.3">
      <c r="A27" s="45" t="s">
        <v>853</v>
      </c>
      <c r="B27" s="5">
        <v>0</v>
      </c>
      <c r="C27" s="5">
        <v>1</v>
      </c>
      <c r="D27" s="5" t="s">
        <v>60</v>
      </c>
      <c r="E27" s="5" t="s">
        <v>54</v>
      </c>
      <c r="F27" s="5" t="s">
        <v>164</v>
      </c>
      <c r="G27" s="6" t="s">
        <v>165</v>
      </c>
      <c r="H27" s="5" t="s">
        <v>166</v>
      </c>
      <c r="I27" s="141" t="s">
        <v>167</v>
      </c>
      <c r="J27" s="141" t="s">
        <v>168</v>
      </c>
      <c r="K27" s="141" t="s">
        <v>169</v>
      </c>
    </row>
    <row r="28" spans="1:11" x14ac:dyDescent="0.3">
      <c r="A28"/>
      <c r="B28" s="5">
        <v>0</v>
      </c>
      <c r="C28" s="5">
        <v>1</v>
      </c>
      <c r="D28" s="5" t="s">
        <v>60</v>
      </c>
      <c r="E28" s="5" t="s">
        <v>54</v>
      </c>
      <c r="F28" s="5" t="s">
        <v>170</v>
      </c>
      <c r="G28" s="6" t="s">
        <v>171</v>
      </c>
      <c r="H28" s="5" t="s">
        <v>172</v>
      </c>
      <c r="I28" s="141" t="s">
        <v>173</v>
      </c>
      <c r="J28" s="7">
        <v>0</v>
      </c>
      <c r="K28" s="141" t="s">
        <v>174</v>
      </c>
    </row>
    <row r="29" spans="1:11" x14ac:dyDescent="0.3">
      <c r="A29" s="45" t="s">
        <v>853</v>
      </c>
      <c r="B29" s="5">
        <v>0</v>
      </c>
      <c r="C29" s="5">
        <v>1</v>
      </c>
      <c r="D29" s="5" t="s">
        <v>60</v>
      </c>
      <c r="E29" s="5" t="s">
        <v>54</v>
      </c>
      <c r="F29" s="5" t="s">
        <v>175</v>
      </c>
      <c r="G29" s="6" t="s">
        <v>176</v>
      </c>
      <c r="H29" s="5" t="s">
        <v>177</v>
      </c>
      <c r="I29" s="141" t="s">
        <v>178</v>
      </c>
      <c r="J29" s="7">
        <v>0</v>
      </c>
      <c r="K29" s="7" t="s">
        <v>56</v>
      </c>
    </row>
    <row r="30" spans="1:11" x14ac:dyDescent="0.3">
      <c r="A30"/>
      <c r="B30" s="5">
        <v>0</v>
      </c>
      <c r="C30" s="5">
        <v>1</v>
      </c>
      <c r="D30" s="5" t="s">
        <v>60</v>
      </c>
      <c r="E30" s="5" t="s">
        <v>54</v>
      </c>
      <c r="F30" s="5" t="s">
        <v>179</v>
      </c>
      <c r="G30" s="6" t="s">
        <v>180</v>
      </c>
      <c r="H30" s="5" t="s">
        <v>56</v>
      </c>
      <c r="I30" s="7" t="s">
        <v>56</v>
      </c>
      <c r="J30" s="7" t="s">
        <v>56</v>
      </c>
      <c r="K30" s="7" t="s">
        <v>56</v>
      </c>
    </row>
    <row r="31" spans="1:11" x14ac:dyDescent="0.3">
      <c r="A31" s="44" t="s">
        <v>852</v>
      </c>
      <c r="B31" s="5">
        <v>0</v>
      </c>
      <c r="C31" s="5">
        <v>1</v>
      </c>
      <c r="D31" s="5" t="s">
        <v>60</v>
      </c>
      <c r="E31" s="5" t="s">
        <v>54</v>
      </c>
      <c r="F31" s="5" t="s">
        <v>181</v>
      </c>
      <c r="G31" s="6" t="s">
        <v>182</v>
      </c>
      <c r="H31" s="5" t="s">
        <v>183</v>
      </c>
      <c r="I31" s="141" t="s">
        <v>184</v>
      </c>
      <c r="J31" s="141" t="s">
        <v>185</v>
      </c>
      <c r="K31" s="141" t="s">
        <v>186</v>
      </c>
    </row>
    <row r="32" spans="1:11" x14ac:dyDescent="0.3">
      <c r="A32"/>
      <c r="B32" s="5">
        <v>0</v>
      </c>
      <c r="C32" s="5">
        <v>1</v>
      </c>
      <c r="D32" s="5" t="s">
        <v>60</v>
      </c>
      <c r="E32" s="5" t="s">
        <v>54</v>
      </c>
      <c r="F32" s="5" t="s">
        <v>187</v>
      </c>
      <c r="G32" s="6" t="s">
        <v>188</v>
      </c>
      <c r="H32" s="5" t="s">
        <v>189</v>
      </c>
      <c r="I32" s="141" t="s">
        <v>190</v>
      </c>
      <c r="J32" s="7">
        <v>0</v>
      </c>
      <c r="K32" s="141" t="s">
        <v>191</v>
      </c>
    </row>
    <row r="33" spans="1:11" x14ac:dyDescent="0.3">
      <c r="A33"/>
      <c r="B33" s="5">
        <v>0</v>
      </c>
      <c r="C33" s="5">
        <v>1</v>
      </c>
      <c r="D33" s="5" t="s">
        <v>60</v>
      </c>
      <c r="E33" s="5" t="s">
        <v>54</v>
      </c>
      <c r="F33" s="5" t="s">
        <v>192</v>
      </c>
      <c r="G33" s="6" t="s">
        <v>193</v>
      </c>
      <c r="H33" s="5" t="s">
        <v>194</v>
      </c>
      <c r="I33" s="141" t="s">
        <v>195</v>
      </c>
      <c r="J33" s="7">
        <v>0</v>
      </c>
      <c r="K33" s="141" t="s">
        <v>196</v>
      </c>
    </row>
    <row r="34" spans="1:11" x14ac:dyDescent="0.3">
      <c r="A34"/>
      <c r="B34" s="5">
        <v>0</v>
      </c>
      <c r="C34" s="5">
        <v>1</v>
      </c>
      <c r="D34" s="5" t="s">
        <v>60</v>
      </c>
      <c r="E34" s="5" t="s">
        <v>54</v>
      </c>
      <c r="F34" s="5" t="s">
        <v>197</v>
      </c>
      <c r="G34" s="6" t="s">
        <v>198</v>
      </c>
      <c r="H34" s="5" t="s">
        <v>199</v>
      </c>
      <c r="I34" s="141" t="s">
        <v>200</v>
      </c>
      <c r="J34" s="7">
        <v>0</v>
      </c>
      <c r="K34" s="141" t="s">
        <v>201</v>
      </c>
    </row>
    <row r="35" spans="1:11" x14ac:dyDescent="0.3">
      <c r="A35"/>
      <c r="B35" s="5">
        <v>0</v>
      </c>
      <c r="C35" s="5">
        <v>1</v>
      </c>
      <c r="D35" s="5" t="s">
        <v>60</v>
      </c>
      <c r="E35" s="5" t="s">
        <v>57</v>
      </c>
      <c r="F35" s="5" t="s">
        <v>202</v>
      </c>
      <c r="G35" s="6" t="s">
        <v>203</v>
      </c>
      <c r="H35" s="5" t="s">
        <v>56</v>
      </c>
      <c r="I35" s="141" t="s">
        <v>204</v>
      </c>
      <c r="J35" s="7">
        <v>0</v>
      </c>
      <c r="K35" s="7" t="s">
        <v>56</v>
      </c>
    </row>
    <row r="36" spans="1:11" x14ac:dyDescent="0.3">
      <c r="A36"/>
      <c r="B36" s="5">
        <v>0</v>
      </c>
      <c r="C36" s="5">
        <v>1</v>
      </c>
      <c r="D36" s="5" t="s">
        <v>60</v>
      </c>
      <c r="E36" s="5" t="s">
        <v>57</v>
      </c>
      <c r="F36" s="5" t="s">
        <v>205</v>
      </c>
      <c r="G36" s="6">
        <v>0</v>
      </c>
      <c r="H36" s="5" t="s">
        <v>56</v>
      </c>
      <c r="I36" s="7" t="s">
        <v>56</v>
      </c>
      <c r="J36" s="7" t="s">
        <v>56</v>
      </c>
      <c r="K36" s="7" t="s">
        <v>56</v>
      </c>
    </row>
    <row r="37" spans="1:11" x14ac:dyDescent="0.3">
      <c r="A37"/>
      <c r="B37" s="5">
        <v>0</v>
      </c>
      <c r="C37" s="5">
        <v>1</v>
      </c>
      <c r="D37" s="5" t="s">
        <v>60</v>
      </c>
      <c r="E37" s="5" t="s">
        <v>57</v>
      </c>
      <c r="F37" s="5" t="s">
        <v>206</v>
      </c>
      <c r="G37" s="6" t="s">
        <v>207</v>
      </c>
      <c r="H37" s="5" t="s">
        <v>56</v>
      </c>
      <c r="I37" s="7" t="s">
        <v>56</v>
      </c>
      <c r="J37" s="7" t="s">
        <v>56</v>
      </c>
      <c r="K37" s="7" t="s">
        <v>56</v>
      </c>
    </row>
    <row r="38" spans="1:11" x14ac:dyDescent="0.3">
      <c r="A38" s="44" t="s">
        <v>852</v>
      </c>
      <c r="B38" s="5">
        <v>0</v>
      </c>
      <c r="C38" s="5">
        <v>1</v>
      </c>
      <c r="D38" s="5" t="s">
        <v>60</v>
      </c>
      <c r="E38" s="5" t="s">
        <v>57</v>
      </c>
      <c r="F38" s="5" t="s">
        <v>208</v>
      </c>
      <c r="G38" s="6" t="s">
        <v>209</v>
      </c>
      <c r="H38" s="5" t="s">
        <v>210</v>
      </c>
      <c r="I38" s="141" t="s">
        <v>211</v>
      </c>
      <c r="J38" s="141" t="s">
        <v>212</v>
      </c>
      <c r="K38" s="141" t="s">
        <v>213</v>
      </c>
    </row>
    <row r="39" spans="1:11" x14ac:dyDescent="0.3">
      <c r="A39"/>
      <c r="B39" s="5">
        <v>0</v>
      </c>
      <c r="C39" s="5">
        <v>1</v>
      </c>
      <c r="D39" s="5" t="s">
        <v>60</v>
      </c>
      <c r="E39" s="5" t="s">
        <v>57</v>
      </c>
      <c r="F39" s="5" t="s">
        <v>214</v>
      </c>
      <c r="G39" s="6" t="s">
        <v>215</v>
      </c>
      <c r="H39" s="5" t="s">
        <v>216</v>
      </c>
      <c r="I39" s="141" t="s">
        <v>217</v>
      </c>
      <c r="J39" s="141" t="s">
        <v>218</v>
      </c>
      <c r="K39" s="141" t="s">
        <v>219</v>
      </c>
    </row>
    <row r="40" spans="1:11" x14ac:dyDescent="0.3">
      <c r="A40"/>
      <c r="B40" s="5">
        <v>0</v>
      </c>
      <c r="C40" s="5">
        <v>1</v>
      </c>
      <c r="D40" s="5" t="s">
        <v>60</v>
      </c>
      <c r="E40" s="5" t="s">
        <v>57</v>
      </c>
      <c r="F40" s="5" t="s">
        <v>220</v>
      </c>
      <c r="G40" s="6" t="s">
        <v>221</v>
      </c>
      <c r="H40" s="5" t="s">
        <v>222</v>
      </c>
      <c r="I40" s="141" t="s">
        <v>223</v>
      </c>
      <c r="J40" s="141" t="s">
        <v>224</v>
      </c>
      <c r="K40" s="141" t="s">
        <v>225</v>
      </c>
    </row>
    <row r="41" spans="1:11" x14ac:dyDescent="0.3">
      <c r="A41"/>
      <c r="B41" s="5">
        <v>0</v>
      </c>
      <c r="C41" s="5">
        <v>1</v>
      </c>
      <c r="D41" s="5" t="s">
        <v>60</v>
      </c>
      <c r="E41" s="5" t="s">
        <v>57</v>
      </c>
      <c r="F41" s="5" t="s">
        <v>226</v>
      </c>
      <c r="G41" s="6" t="s">
        <v>227</v>
      </c>
      <c r="H41" s="5" t="s">
        <v>228</v>
      </c>
      <c r="I41" s="141" t="s">
        <v>229</v>
      </c>
      <c r="J41" s="141" t="s">
        <v>230</v>
      </c>
      <c r="K41" s="141" t="s">
        <v>231</v>
      </c>
    </row>
    <row r="42" spans="1:11" x14ac:dyDescent="0.3">
      <c r="A42"/>
      <c r="B42" s="5">
        <v>0</v>
      </c>
      <c r="C42" s="5">
        <v>1</v>
      </c>
      <c r="D42" s="5" t="s">
        <v>60</v>
      </c>
      <c r="E42" s="5" t="s">
        <v>57</v>
      </c>
      <c r="F42" s="5" t="s">
        <v>197</v>
      </c>
      <c r="G42" s="6" t="s">
        <v>198</v>
      </c>
      <c r="H42" s="5" t="s">
        <v>199</v>
      </c>
      <c r="I42" s="141" t="s">
        <v>200</v>
      </c>
      <c r="J42" s="7">
        <v>0</v>
      </c>
      <c r="K42" s="141" t="s">
        <v>201</v>
      </c>
    </row>
    <row r="43" spans="1:11" x14ac:dyDescent="0.3">
      <c r="A43"/>
      <c r="B43" s="5">
        <v>0</v>
      </c>
      <c r="C43" s="5">
        <v>1</v>
      </c>
      <c r="D43" s="5" t="s">
        <v>60</v>
      </c>
      <c r="E43" s="5" t="s">
        <v>57</v>
      </c>
      <c r="F43" s="5" t="s">
        <v>232</v>
      </c>
      <c r="G43" s="6" t="s">
        <v>233</v>
      </c>
      <c r="H43" s="5" t="s">
        <v>234</v>
      </c>
      <c r="I43" s="141" t="s">
        <v>235</v>
      </c>
      <c r="J43" s="141" t="s">
        <v>236</v>
      </c>
      <c r="K43" s="7" t="s">
        <v>56</v>
      </c>
    </row>
    <row r="44" spans="1:11" x14ac:dyDescent="0.3">
      <c r="A44" s="44" t="s">
        <v>852</v>
      </c>
      <c r="B44" s="5">
        <v>0</v>
      </c>
      <c r="C44" s="5">
        <v>1</v>
      </c>
      <c r="D44" s="5" t="s">
        <v>60</v>
      </c>
      <c r="E44" s="5" t="s">
        <v>57</v>
      </c>
      <c r="F44" s="5" t="s">
        <v>237</v>
      </c>
      <c r="G44" s="6" t="s">
        <v>238</v>
      </c>
      <c r="H44" s="5" t="s">
        <v>239</v>
      </c>
      <c r="I44" s="141" t="s">
        <v>240</v>
      </c>
      <c r="J44" s="7">
        <v>0</v>
      </c>
      <c r="K44" s="141" t="s">
        <v>241</v>
      </c>
    </row>
    <row r="45" spans="1:11" x14ac:dyDescent="0.3">
      <c r="A45" s="44" t="s">
        <v>852</v>
      </c>
      <c r="B45" s="5">
        <v>0</v>
      </c>
      <c r="C45" s="5">
        <v>1</v>
      </c>
      <c r="D45" s="5" t="s">
        <v>60</v>
      </c>
      <c r="E45" s="5">
        <v>0</v>
      </c>
      <c r="F45" s="5" t="s">
        <v>242</v>
      </c>
      <c r="G45" s="6" t="s">
        <v>243</v>
      </c>
      <c r="H45" s="5" t="s">
        <v>244</v>
      </c>
      <c r="I45" s="141" t="s">
        <v>245</v>
      </c>
      <c r="J45" s="7">
        <v>0</v>
      </c>
      <c r="K45" s="141" t="s">
        <v>246</v>
      </c>
    </row>
    <row r="46" spans="1:11" x14ac:dyDescent="0.3">
      <c r="A46"/>
      <c r="B46" s="5">
        <v>0</v>
      </c>
      <c r="C46" s="5">
        <v>1</v>
      </c>
      <c r="D46" s="5" t="s">
        <v>60</v>
      </c>
      <c r="E46" s="5" t="s">
        <v>57</v>
      </c>
      <c r="F46" s="5" t="s">
        <v>247</v>
      </c>
      <c r="G46" s="6" t="s">
        <v>248</v>
      </c>
      <c r="H46" s="5" t="s">
        <v>56</v>
      </c>
      <c r="I46" s="7" t="s">
        <v>56</v>
      </c>
      <c r="J46" s="7" t="s">
        <v>56</v>
      </c>
      <c r="K46" s="7" t="s">
        <v>56</v>
      </c>
    </row>
    <row r="47" spans="1:11" x14ac:dyDescent="0.3">
      <c r="A47"/>
      <c r="B47" s="5">
        <v>0</v>
      </c>
      <c r="C47" s="5">
        <v>1</v>
      </c>
      <c r="D47" s="5" t="s">
        <v>60</v>
      </c>
      <c r="E47" s="5" t="s">
        <v>57</v>
      </c>
      <c r="F47" s="5" t="s">
        <v>249</v>
      </c>
      <c r="G47" s="6" t="s">
        <v>250</v>
      </c>
      <c r="H47" s="5" t="s">
        <v>56</v>
      </c>
      <c r="I47" s="7" t="s">
        <v>56</v>
      </c>
      <c r="J47" s="7" t="s">
        <v>56</v>
      </c>
      <c r="K47" s="7" t="s">
        <v>56</v>
      </c>
    </row>
    <row r="48" spans="1:11" x14ac:dyDescent="0.3">
      <c r="A48"/>
      <c r="B48" s="5">
        <v>0</v>
      </c>
      <c r="C48" s="5">
        <v>1</v>
      </c>
      <c r="D48" s="5" t="s">
        <v>60</v>
      </c>
      <c r="E48" s="5" t="s">
        <v>57</v>
      </c>
      <c r="F48" s="5" t="s">
        <v>251</v>
      </c>
      <c r="G48" s="6" t="s">
        <v>252</v>
      </c>
      <c r="H48" s="5" t="s">
        <v>56</v>
      </c>
      <c r="I48" s="7" t="s">
        <v>56</v>
      </c>
      <c r="J48" s="7" t="s">
        <v>56</v>
      </c>
      <c r="K48" s="7" t="s">
        <v>56</v>
      </c>
    </row>
    <row r="49" spans="1:11" x14ac:dyDescent="0.3">
      <c r="A49"/>
      <c r="B49" s="5">
        <v>0</v>
      </c>
      <c r="C49" s="5">
        <v>1</v>
      </c>
      <c r="D49" s="5" t="s">
        <v>60</v>
      </c>
      <c r="E49" s="5" t="s">
        <v>58</v>
      </c>
      <c r="F49" s="5" t="s">
        <v>253</v>
      </c>
      <c r="G49" s="6" t="s">
        <v>254</v>
      </c>
      <c r="H49" s="5" t="s">
        <v>56</v>
      </c>
      <c r="I49" s="141" t="s">
        <v>255</v>
      </c>
      <c r="J49" s="7">
        <v>0</v>
      </c>
      <c r="K49" s="141" t="s">
        <v>256</v>
      </c>
    </row>
    <row r="50" spans="1:11" x14ac:dyDescent="0.3">
      <c r="A50"/>
      <c r="B50" s="5">
        <v>0</v>
      </c>
      <c r="C50" s="5">
        <v>1</v>
      </c>
      <c r="D50" s="5" t="s">
        <v>60</v>
      </c>
      <c r="E50" s="5" t="s">
        <v>58</v>
      </c>
      <c r="F50" s="5" t="s">
        <v>257</v>
      </c>
      <c r="G50" s="6" t="s">
        <v>258</v>
      </c>
      <c r="H50" s="5" t="s">
        <v>259</v>
      </c>
      <c r="I50" s="141" t="s">
        <v>260</v>
      </c>
      <c r="J50" s="7">
        <v>0</v>
      </c>
      <c r="K50" s="141" t="s">
        <v>261</v>
      </c>
    </row>
    <row r="51" spans="1:11" x14ac:dyDescent="0.3">
      <c r="A51"/>
      <c r="B51" s="5" t="s">
        <v>55</v>
      </c>
      <c r="C51" s="5">
        <v>1</v>
      </c>
      <c r="D51" s="5" t="s">
        <v>60</v>
      </c>
      <c r="E51" s="5" t="s">
        <v>58</v>
      </c>
      <c r="F51" s="5" t="s">
        <v>257</v>
      </c>
      <c r="G51" s="5" t="s">
        <v>262</v>
      </c>
      <c r="H51" s="5" t="s">
        <v>263</v>
      </c>
      <c r="I51" s="141" t="s">
        <v>264</v>
      </c>
      <c r="J51" s="7">
        <v>0</v>
      </c>
      <c r="K51" s="141" t="s">
        <v>265</v>
      </c>
    </row>
    <row r="52" spans="1:11" x14ac:dyDescent="0.3">
      <c r="A52"/>
      <c r="B52" s="5" t="s">
        <v>55</v>
      </c>
      <c r="C52" s="5">
        <v>1</v>
      </c>
      <c r="D52" s="5" t="s">
        <v>60</v>
      </c>
      <c r="E52" s="5" t="s">
        <v>58</v>
      </c>
      <c r="F52" s="5" t="s">
        <v>257</v>
      </c>
      <c r="G52" s="5" t="s">
        <v>266</v>
      </c>
      <c r="H52" s="5" t="s">
        <v>267</v>
      </c>
      <c r="I52" s="141" t="s">
        <v>268</v>
      </c>
      <c r="J52" s="7">
        <v>0</v>
      </c>
      <c r="K52" s="7" t="s">
        <v>56</v>
      </c>
    </row>
    <row r="53" spans="1:11" x14ac:dyDescent="0.3">
      <c r="A53"/>
      <c r="B53" s="5">
        <v>0</v>
      </c>
      <c r="C53" s="5">
        <v>1</v>
      </c>
      <c r="D53" s="5" t="s">
        <v>60</v>
      </c>
      <c r="E53" s="5" t="s">
        <v>58</v>
      </c>
      <c r="F53" s="5" t="s">
        <v>138</v>
      </c>
      <c r="G53" s="6" t="s">
        <v>139</v>
      </c>
      <c r="H53" s="5" t="s">
        <v>56</v>
      </c>
      <c r="I53" s="7" t="s">
        <v>56</v>
      </c>
      <c r="J53" s="7" t="s">
        <v>56</v>
      </c>
      <c r="K53" s="7" t="s">
        <v>56</v>
      </c>
    </row>
    <row r="54" spans="1:11" x14ac:dyDescent="0.3">
      <c r="A54"/>
      <c r="B54" s="5">
        <v>0</v>
      </c>
      <c r="C54" s="5">
        <v>1</v>
      </c>
      <c r="D54" s="5" t="s">
        <v>60</v>
      </c>
      <c r="E54" s="5" t="s">
        <v>58</v>
      </c>
      <c r="F54" s="5" t="s">
        <v>140</v>
      </c>
      <c r="G54" s="6" t="s">
        <v>141</v>
      </c>
      <c r="H54" s="5" t="s">
        <v>56</v>
      </c>
      <c r="I54" s="7" t="s">
        <v>56</v>
      </c>
      <c r="J54" s="7" t="s">
        <v>56</v>
      </c>
      <c r="K54" s="7" t="s">
        <v>56</v>
      </c>
    </row>
    <row r="55" spans="1:11" x14ac:dyDescent="0.3">
      <c r="A55"/>
      <c r="B55" s="5">
        <v>0</v>
      </c>
      <c r="C55" s="5">
        <v>1</v>
      </c>
      <c r="D55" s="5" t="s">
        <v>60</v>
      </c>
      <c r="E55" s="5" t="s">
        <v>58</v>
      </c>
      <c r="F55" s="5" t="s">
        <v>269</v>
      </c>
      <c r="G55" s="6" t="s">
        <v>270</v>
      </c>
      <c r="H55" s="5" t="s">
        <v>56</v>
      </c>
      <c r="I55" s="141" t="s">
        <v>271</v>
      </c>
      <c r="J55" s="7">
        <v>0</v>
      </c>
      <c r="K55" s="141" t="s">
        <v>272</v>
      </c>
    </row>
    <row r="56" spans="1:11" x14ac:dyDescent="0.3">
      <c r="A56"/>
      <c r="B56" s="5">
        <v>0</v>
      </c>
      <c r="C56" s="5">
        <v>1</v>
      </c>
      <c r="D56" s="5" t="s">
        <v>60</v>
      </c>
      <c r="E56" s="5" t="s">
        <v>58</v>
      </c>
      <c r="F56" s="5" t="s">
        <v>273</v>
      </c>
      <c r="G56" s="6" t="s">
        <v>274</v>
      </c>
      <c r="H56" s="5" t="s">
        <v>275</v>
      </c>
      <c r="I56" s="141" t="s">
        <v>276</v>
      </c>
      <c r="J56" s="7">
        <v>0</v>
      </c>
      <c r="K56" s="141" t="s">
        <v>277</v>
      </c>
    </row>
    <row r="57" spans="1:11" x14ac:dyDescent="0.3">
      <c r="A57"/>
      <c r="B57" s="5">
        <v>0</v>
      </c>
      <c r="C57" s="5">
        <v>1</v>
      </c>
      <c r="D57" s="5" t="s">
        <v>60</v>
      </c>
      <c r="E57" s="5" t="s">
        <v>58</v>
      </c>
      <c r="F57" s="5" t="s">
        <v>278</v>
      </c>
      <c r="G57" s="6" t="s">
        <v>279</v>
      </c>
      <c r="H57" s="5" t="s">
        <v>56</v>
      </c>
      <c r="I57" s="7" t="s">
        <v>56</v>
      </c>
      <c r="J57" s="7" t="s">
        <v>56</v>
      </c>
      <c r="K57" s="7" t="s">
        <v>56</v>
      </c>
    </row>
    <row r="58" spans="1:11" x14ac:dyDescent="0.3">
      <c r="A58"/>
      <c r="B58" s="5">
        <v>0</v>
      </c>
      <c r="C58" s="5">
        <v>1</v>
      </c>
      <c r="D58" s="5" t="s">
        <v>60</v>
      </c>
      <c r="E58" s="5" t="s">
        <v>59</v>
      </c>
      <c r="F58" s="5" t="s">
        <v>280</v>
      </c>
      <c r="G58" s="6" t="s">
        <v>281</v>
      </c>
      <c r="H58" s="5" t="s">
        <v>282</v>
      </c>
      <c r="I58" s="141" t="s">
        <v>283</v>
      </c>
      <c r="J58" s="141" t="s">
        <v>284</v>
      </c>
      <c r="K58" s="141" t="s">
        <v>285</v>
      </c>
    </row>
    <row r="59" spans="1:11" x14ac:dyDescent="0.3">
      <c r="A59"/>
      <c r="B59" s="5">
        <v>0</v>
      </c>
      <c r="C59" s="5">
        <v>1</v>
      </c>
      <c r="D59" s="5" t="s">
        <v>60</v>
      </c>
      <c r="E59" s="5" t="s">
        <v>59</v>
      </c>
      <c r="F59" s="5" t="s">
        <v>214</v>
      </c>
      <c r="G59" s="6" t="s">
        <v>286</v>
      </c>
      <c r="H59" s="5" t="s">
        <v>56</v>
      </c>
      <c r="I59" s="141" t="s">
        <v>287</v>
      </c>
      <c r="J59" s="7">
        <v>0</v>
      </c>
      <c r="K59" s="141" t="s">
        <v>288</v>
      </c>
    </row>
    <row r="60" spans="1:11" x14ac:dyDescent="0.3">
      <c r="A60"/>
      <c r="B60" s="5">
        <v>0</v>
      </c>
      <c r="C60" s="5">
        <v>1</v>
      </c>
      <c r="D60" s="5" t="s">
        <v>60</v>
      </c>
      <c r="E60" s="5" t="s">
        <v>59</v>
      </c>
      <c r="F60" s="5" t="s">
        <v>289</v>
      </c>
      <c r="G60" s="6" t="s">
        <v>290</v>
      </c>
      <c r="H60" s="5" t="s">
        <v>56</v>
      </c>
      <c r="I60" s="141" t="s">
        <v>291</v>
      </c>
      <c r="J60" s="7">
        <v>0</v>
      </c>
      <c r="K60" s="7" t="s">
        <v>56</v>
      </c>
    </row>
    <row r="61" spans="1:11" x14ac:dyDescent="0.3">
      <c r="A61"/>
      <c r="B61" s="5">
        <v>0</v>
      </c>
      <c r="C61" s="5">
        <v>1</v>
      </c>
      <c r="D61" s="5" t="s">
        <v>60</v>
      </c>
      <c r="E61" s="5" t="s">
        <v>59</v>
      </c>
      <c r="F61" s="5" t="s">
        <v>292</v>
      </c>
      <c r="G61" s="6" t="s">
        <v>281</v>
      </c>
      <c r="H61" s="5" t="s">
        <v>282</v>
      </c>
      <c r="I61" s="141" t="s">
        <v>283</v>
      </c>
      <c r="J61" s="141" t="s">
        <v>284</v>
      </c>
      <c r="K61" s="141" t="s">
        <v>285</v>
      </c>
    </row>
    <row r="62" spans="1:11" x14ac:dyDescent="0.3">
      <c r="A62"/>
      <c r="B62" s="5">
        <v>0</v>
      </c>
      <c r="C62" s="5">
        <v>1</v>
      </c>
      <c r="D62" s="5" t="s">
        <v>60</v>
      </c>
      <c r="E62" s="5" t="s">
        <v>59</v>
      </c>
      <c r="F62" s="5" t="s">
        <v>293</v>
      </c>
      <c r="G62" s="6" t="s">
        <v>294</v>
      </c>
      <c r="H62" s="5" t="s">
        <v>295</v>
      </c>
      <c r="I62" s="141" t="s">
        <v>296</v>
      </c>
      <c r="J62" s="7">
        <v>0</v>
      </c>
      <c r="K62" s="141" t="s">
        <v>297</v>
      </c>
    </row>
    <row r="63" spans="1:11" x14ac:dyDescent="0.3">
      <c r="A63"/>
      <c r="B63" s="5">
        <v>0</v>
      </c>
      <c r="C63" s="5">
        <v>1</v>
      </c>
      <c r="D63" s="5" t="s">
        <v>60</v>
      </c>
      <c r="E63" s="5" t="s">
        <v>59</v>
      </c>
      <c r="F63" s="5" t="s">
        <v>298</v>
      </c>
      <c r="G63" s="6" t="s">
        <v>299</v>
      </c>
      <c r="H63" s="5" t="s">
        <v>56</v>
      </c>
      <c r="I63" s="7" t="s">
        <v>56</v>
      </c>
      <c r="J63" s="7" t="s">
        <v>56</v>
      </c>
      <c r="K63" s="7" t="s">
        <v>56</v>
      </c>
    </row>
    <row r="64" spans="1:11" x14ac:dyDescent="0.3">
      <c r="A64"/>
      <c r="B64" s="5">
        <v>0</v>
      </c>
      <c r="C64" s="5">
        <v>1</v>
      </c>
      <c r="D64" s="5" t="s">
        <v>60</v>
      </c>
      <c r="E64" s="5" t="s">
        <v>59</v>
      </c>
      <c r="F64" s="5" t="s">
        <v>300</v>
      </c>
      <c r="G64" s="6" t="s">
        <v>301</v>
      </c>
      <c r="H64" s="5" t="s">
        <v>56</v>
      </c>
      <c r="I64" s="7" t="s">
        <v>56</v>
      </c>
      <c r="J64" s="7" t="s">
        <v>56</v>
      </c>
      <c r="K64" s="7" t="s">
        <v>56</v>
      </c>
    </row>
    <row r="65" spans="1:59" x14ac:dyDescent="0.3">
      <c r="A65"/>
      <c r="B65" s="5">
        <v>0</v>
      </c>
      <c r="C65" s="5">
        <v>1</v>
      </c>
      <c r="D65" s="5" t="s">
        <v>60</v>
      </c>
      <c r="E65" s="5" t="s">
        <v>59</v>
      </c>
      <c r="F65" s="5" t="s">
        <v>302</v>
      </c>
      <c r="G65" s="6" t="s">
        <v>303</v>
      </c>
      <c r="H65" s="5" t="s">
        <v>56</v>
      </c>
      <c r="I65" s="7" t="s">
        <v>56</v>
      </c>
      <c r="J65" s="7" t="s">
        <v>56</v>
      </c>
      <c r="K65" s="7" t="s">
        <v>56</v>
      </c>
    </row>
    <row r="66" spans="1:59" x14ac:dyDescent="0.3">
      <c r="A66"/>
      <c r="B66" s="5">
        <v>0</v>
      </c>
      <c r="C66" s="5">
        <v>1</v>
      </c>
      <c r="D66" s="5" t="s">
        <v>60</v>
      </c>
      <c r="E66" s="5" t="s">
        <v>59</v>
      </c>
      <c r="F66" s="5" t="s">
        <v>304</v>
      </c>
      <c r="G66" s="6" t="s">
        <v>305</v>
      </c>
      <c r="H66" s="5" t="s">
        <v>56</v>
      </c>
      <c r="I66" s="7" t="s">
        <v>56</v>
      </c>
      <c r="J66" s="7" t="s">
        <v>56</v>
      </c>
      <c r="K66" s="7" t="s">
        <v>56</v>
      </c>
    </row>
    <row r="67" spans="1:59" x14ac:dyDescent="0.3">
      <c r="A67"/>
      <c r="B67" s="5">
        <v>0</v>
      </c>
      <c r="C67" s="5">
        <v>1</v>
      </c>
      <c r="D67" s="5" t="s">
        <v>60</v>
      </c>
      <c r="E67" s="5" t="s">
        <v>59</v>
      </c>
      <c r="F67" s="5" t="s">
        <v>306</v>
      </c>
      <c r="G67" s="6" t="s">
        <v>307</v>
      </c>
      <c r="H67" s="5" t="s">
        <v>56</v>
      </c>
      <c r="I67" s="7" t="s">
        <v>56</v>
      </c>
      <c r="J67" s="7" t="s">
        <v>56</v>
      </c>
      <c r="K67" s="7" t="s">
        <v>56</v>
      </c>
    </row>
    <row r="68" spans="1:59" x14ac:dyDescent="0.3">
      <c r="A68"/>
      <c r="B68" s="5">
        <v>0</v>
      </c>
      <c r="C68" s="5">
        <v>1</v>
      </c>
      <c r="D68" s="5" t="s">
        <v>60</v>
      </c>
      <c r="E68" s="5" t="s">
        <v>59</v>
      </c>
      <c r="F68" s="5" t="s">
        <v>308</v>
      </c>
      <c r="G68" s="6" t="s">
        <v>309</v>
      </c>
      <c r="H68" s="5" t="s">
        <v>310</v>
      </c>
      <c r="I68" s="141" t="s">
        <v>311</v>
      </c>
      <c r="J68" s="7">
        <v>0</v>
      </c>
      <c r="K68" s="141" t="s">
        <v>312</v>
      </c>
    </row>
    <row r="69" spans="1:59" x14ac:dyDescent="0.3">
      <c r="A69"/>
      <c r="B69" s="5">
        <v>0</v>
      </c>
      <c r="C69" s="5">
        <v>1</v>
      </c>
      <c r="D69" s="5" t="s">
        <v>60</v>
      </c>
      <c r="E69" s="5" t="s">
        <v>59</v>
      </c>
      <c r="F69" s="5" t="s">
        <v>313</v>
      </c>
      <c r="G69" s="6" t="s">
        <v>314</v>
      </c>
      <c r="H69" s="5" t="s">
        <v>56</v>
      </c>
      <c r="I69" s="7" t="s">
        <v>56</v>
      </c>
      <c r="J69" s="7" t="s">
        <v>56</v>
      </c>
      <c r="K69" s="7" t="s">
        <v>56</v>
      </c>
    </row>
    <row r="70" spans="1:59" x14ac:dyDescent="0.3">
      <c r="A70"/>
      <c r="B70" s="5">
        <v>0</v>
      </c>
      <c r="C70" s="5">
        <v>1</v>
      </c>
      <c r="D70" s="5" t="s">
        <v>60</v>
      </c>
      <c r="E70" s="5" t="s">
        <v>59</v>
      </c>
      <c r="F70" s="5" t="s">
        <v>315</v>
      </c>
      <c r="G70" s="6">
        <v>0</v>
      </c>
      <c r="H70" s="5" t="s">
        <v>56</v>
      </c>
      <c r="I70" s="7" t="s">
        <v>56</v>
      </c>
      <c r="J70" s="7" t="s">
        <v>56</v>
      </c>
      <c r="K70" s="7" t="s">
        <v>56</v>
      </c>
    </row>
    <row r="71" spans="1:59" x14ac:dyDescent="0.3">
      <c r="A71"/>
      <c r="B71" s="5">
        <v>0</v>
      </c>
      <c r="C71" s="5">
        <v>1</v>
      </c>
      <c r="D71" s="5" t="s">
        <v>60</v>
      </c>
      <c r="E71" s="5" t="s">
        <v>59</v>
      </c>
      <c r="F71" s="5" t="s">
        <v>316</v>
      </c>
      <c r="G71" s="6" t="s">
        <v>317</v>
      </c>
      <c r="H71" s="5" t="s">
        <v>318</v>
      </c>
      <c r="I71" s="141" t="s">
        <v>319</v>
      </c>
      <c r="J71" s="7">
        <v>0</v>
      </c>
      <c r="K71" s="141" t="s">
        <v>320</v>
      </c>
    </row>
    <row r="72" spans="1:59" x14ac:dyDescent="0.3">
      <c r="A72"/>
      <c r="B72" s="5">
        <v>0</v>
      </c>
      <c r="C72" s="5">
        <v>1</v>
      </c>
      <c r="D72" s="5" t="s">
        <v>60</v>
      </c>
      <c r="E72" s="5" t="s">
        <v>59</v>
      </c>
      <c r="F72" s="5" t="s">
        <v>321</v>
      </c>
      <c r="G72" s="6" t="s">
        <v>322</v>
      </c>
      <c r="H72" s="5" t="s">
        <v>323</v>
      </c>
      <c r="I72" s="141" t="s">
        <v>324</v>
      </c>
      <c r="J72" s="7">
        <v>0</v>
      </c>
      <c r="K72" s="141" t="s">
        <v>325</v>
      </c>
    </row>
    <row r="73" spans="1:59" x14ac:dyDescent="0.3">
      <c r="A73"/>
      <c r="B73" s="5">
        <v>0</v>
      </c>
      <c r="C73" s="5">
        <v>1</v>
      </c>
      <c r="D73" s="5" t="s">
        <v>60</v>
      </c>
      <c r="E73" s="5" t="s">
        <v>59</v>
      </c>
      <c r="F73" s="5" t="s">
        <v>326</v>
      </c>
      <c r="G73" s="6" t="s">
        <v>327</v>
      </c>
      <c r="H73" s="5" t="s">
        <v>56</v>
      </c>
      <c r="I73" s="7" t="s">
        <v>56</v>
      </c>
      <c r="J73" s="7" t="s">
        <v>56</v>
      </c>
      <c r="K73" s="7" t="s">
        <v>56</v>
      </c>
    </row>
    <row r="74" spans="1:59" x14ac:dyDescent="0.3">
      <c r="A74"/>
      <c r="B74" s="5">
        <v>0</v>
      </c>
      <c r="C74" s="5">
        <v>1</v>
      </c>
      <c r="D74" s="5" t="s">
        <v>60</v>
      </c>
      <c r="E74" s="5" t="s">
        <v>59</v>
      </c>
      <c r="F74" s="5" t="s">
        <v>315</v>
      </c>
      <c r="G74" s="6" t="s">
        <v>328</v>
      </c>
      <c r="H74" s="5" t="s">
        <v>329</v>
      </c>
      <c r="I74" s="141" t="s">
        <v>330</v>
      </c>
      <c r="J74" s="141" t="s">
        <v>331</v>
      </c>
      <c r="K74" s="141" t="s">
        <v>332</v>
      </c>
    </row>
    <row r="75" spans="1:59" x14ac:dyDescent="0.3">
      <c r="A75"/>
      <c r="B75" s="5">
        <v>0</v>
      </c>
      <c r="C75" s="5">
        <v>1</v>
      </c>
      <c r="D75" s="5" t="s">
        <v>60</v>
      </c>
      <c r="E75" s="5" t="s">
        <v>59</v>
      </c>
      <c r="F75" s="5" t="s">
        <v>333</v>
      </c>
      <c r="G75" s="6" t="s">
        <v>334</v>
      </c>
      <c r="H75" s="5" t="s">
        <v>335</v>
      </c>
      <c r="I75" s="141" t="s">
        <v>336</v>
      </c>
      <c r="J75" s="141" t="s">
        <v>337</v>
      </c>
      <c r="K75" s="141" t="s">
        <v>338</v>
      </c>
    </row>
    <row r="76" spans="1:59" x14ac:dyDescent="0.3">
      <c r="A76" s="44" t="s">
        <v>852</v>
      </c>
      <c r="B76" s="5">
        <v>0</v>
      </c>
      <c r="C76" s="5">
        <v>1</v>
      </c>
      <c r="D76" s="5" t="s">
        <v>60</v>
      </c>
      <c r="E76" s="5">
        <v>0</v>
      </c>
      <c r="F76" s="5" t="s">
        <v>339</v>
      </c>
      <c r="G76" s="6" t="s">
        <v>340</v>
      </c>
      <c r="H76" s="5" t="s">
        <v>56</v>
      </c>
      <c r="I76" s="7" t="s">
        <v>56</v>
      </c>
      <c r="J76" s="7" t="s">
        <v>56</v>
      </c>
      <c r="K76" s="7" t="s">
        <v>56</v>
      </c>
    </row>
    <row r="77" spans="1:59" x14ac:dyDescent="0.3">
      <c r="A77" s="44" t="s">
        <v>852</v>
      </c>
      <c r="B77" s="5">
        <v>0</v>
      </c>
      <c r="C77" s="5">
        <v>1</v>
      </c>
      <c r="D77" s="5" t="s">
        <v>60</v>
      </c>
      <c r="E77" s="5">
        <v>0</v>
      </c>
      <c r="F77" s="5" t="s">
        <v>341</v>
      </c>
      <c r="G77" s="6" t="s">
        <v>342</v>
      </c>
      <c r="H77" s="5" t="s">
        <v>56</v>
      </c>
      <c r="I77" s="7" t="s">
        <v>56</v>
      </c>
      <c r="J77" s="7" t="s">
        <v>56</v>
      </c>
      <c r="K77" s="7" t="s">
        <v>56</v>
      </c>
    </row>
    <row r="79" spans="1:59" x14ac:dyDescent="0.3">
      <c r="AK79" s="2">
        <v>1</v>
      </c>
      <c r="AL79" s="2">
        <v>1</v>
      </c>
      <c r="AM79" s="2">
        <v>1</v>
      </c>
      <c r="AN79" s="2">
        <v>2</v>
      </c>
      <c r="AO79" s="2">
        <v>2</v>
      </c>
      <c r="AP79" s="2">
        <v>3</v>
      </c>
      <c r="AQ79" s="2">
        <v>3</v>
      </c>
      <c r="AR79" s="2">
        <v>3</v>
      </c>
      <c r="AS79" s="2">
        <v>3</v>
      </c>
      <c r="AT79" s="2">
        <v>6</v>
      </c>
      <c r="AU79" s="2">
        <v>6</v>
      </c>
      <c r="AV79" s="2">
        <v>7</v>
      </c>
      <c r="AW79" s="2">
        <v>7</v>
      </c>
      <c r="AX79" s="2">
        <v>8</v>
      </c>
      <c r="AY79" s="2">
        <v>8</v>
      </c>
      <c r="AZ79" s="2">
        <v>8</v>
      </c>
      <c r="BA79" s="2">
        <v>8</v>
      </c>
      <c r="BB79" s="2">
        <v>8</v>
      </c>
      <c r="BC79" s="2">
        <v>9</v>
      </c>
      <c r="BD79" s="2">
        <v>10</v>
      </c>
      <c r="BE79" s="2">
        <v>10</v>
      </c>
      <c r="BF79" s="2">
        <v>10</v>
      </c>
      <c r="BG79" s="2">
        <v>10</v>
      </c>
    </row>
    <row r="80" spans="1:59" s="4" customFormat="1" x14ac:dyDescent="0.3"/>
    <row r="679" ht="15" customHeight="1" x14ac:dyDescent="0.3"/>
    <row r="979" ht="15" customHeight="1" x14ac:dyDescent="0.3"/>
    <row r="1879" ht="15" customHeight="1" x14ac:dyDescent="0.3"/>
  </sheetData>
  <autoFilter ref="A3:H77" xr:uid="{FB531C1A-D847-44E6-8FDF-3D345D4247B5}"/>
  <hyperlinks>
    <hyperlink ref="F1" location="'Table 1'!A1" display="Back to map" xr:uid="{30F93B19-0E89-4046-8037-A68F3D7310E9}"/>
    <hyperlink ref="F1:G1" location="'Table 2'!A1" display="Back to info page" xr:uid="{4FB1E292-5E62-40D2-8997-186F531B81FD}"/>
    <hyperlink ref="K75" r:id="rId1" xr:uid="{3022332E-FED6-4456-A935-FE7E7EC22BE1}"/>
    <hyperlink ref="K74" r:id="rId2" xr:uid="{7DECF903-9378-471D-870C-9890127B9CCD}"/>
    <hyperlink ref="K72" r:id="rId3" xr:uid="{405597BC-737D-4F53-B9DE-73C38A79795B}"/>
    <hyperlink ref="K71" r:id="rId4" xr:uid="{4F53F84C-33C0-430D-BCCE-EB889DD04AF4}"/>
    <hyperlink ref="K68" r:id="rId5" xr:uid="{39F6954F-956C-444C-B719-EDB1B3385757}"/>
    <hyperlink ref="K62" r:id="rId6" xr:uid="{1E5BE5B3-A949-4F59-A5F4-8B7F5F9D30C6}"/>
    <hyperlink ref="K61" r:id="rId7" xr:uid="{C308D343-71D3-4F63-A135-4BD1E50D1B60}"/>
    <hyperlink ref="K59" r:id="rId8" xr:uid="{BAC00ABF-2EFC-40AF-AC53-A63F418B85F1}"/>
    <hyperlink ref="K58" r:id="rId9" xr:uid="{21CFF5BE-6714-4282-A5DB-79736F5F0E64}"/>
    <hyperlink ref="K56" r:id="rId10" xr:uid="{C929A24C-88D9-46D3-8B53-6D2B164BDDE1}"/>
    <hyperlink ref="K55" r:id="rId11" xr:uid="{0E67BA70-486B-4E4D-9ADB-41E171CF1EA9}"/>
    <hyperlink ref="K51" r:id="rId12" xr:uid="{4DC9DFFB-3BEB-4D9F-9608-78A8B45E5528}"/>
    <hyperlink ref="K50" r:id="rId13" xr:uid="{D8ED774A-FC36-4571-BD5F-3F930CF694B5}"/>
    <hyperlink ref="K49" r:id="rId14" xr:uid="{1DAC1470-2815-42B4-BF68-A6F7D104C68C}"/>
    <hyperlink ref="K45" r:id="rId15" xr:uid="{56B9E271-40D2-4CC3-BDCC-3318083BC32E}"/>
    <hyperlink ref="K44" r:id="rId16" xr:uid="{E067AE2F-F60E-4A3F-A0F0-80180BA02D6C}"/>
    <hyperlink ref="K42" r:id="rId17" xr:uid="{06421E4D-E71D-4FA2-9BEA-423F60C32B72}"/>
    <hyperlink ref="K41" r:id="rId18" xr:uid="{D38EF7AB-288D-41CF-82CE-79795EADDB1E}"/>
    <hyperlink ref="K40" r:id="rId19" xr:uid="{9ED07348-8D75-495B-B94A-009D9BC8F065}"/>
    <hyperlink ref="K39" r:id="rId20" xr:uid="{87BCE337-9F9B-48EB-829E-B716A68EEA05}"/>
    <hyperlink ref="K38" r:id="rId21" xr:uid="{4A997D08-0068-4E52-B282-A422F2EB9E69}"/>
    <hyperlink ref="K34" r:id="rId22" xr:uid="{A0E0A7E8-A449-405B-85F1-BB7CA4B11CBD}"/>
    <hyperlink ref="K33" r:id="rId23" xr:uid="{9833F9F9-1E04-4D8A-8AD2-F2945A8815D8}"/>
    <hyperlink ref="K32" r:id="rId24" xr:uid="{78853913-C7B3-40F8-921E-6D9FF4CAE671}"/>
    <hyperlink ref="K31" r:id="rId25" xr:uid="{75900C6D-2809-497E-AE5B-F86162DA18CA}"/>
    <hyperlink ref="K28" r:id="rId26" xr:uid="{9141E1C3-B727-4AEF-B990-B0860444E822}"/>
    <hyperlink ref="K27" r:id="rId27" xr:uid="{8F4BB248-564D-401A-B8B1-E350FFDE6899}"/>
    <hyperlink ref="K26" r:id="rId28" xr:uid="{F211AC33-07EF-4D52-B61A-F20B7CBF827E}"/>
    <hyperlink ref="K25" r:id="rId29" xr:uid="{48C082BB-6797-4D99-8270-E5DBDF46B004}"/>
    <hyperlink ref="K24" r:id="rId30" xr:uid="{180C7761-53F7-4099-B61D-349C4A6092C4}"/>
    <hyperlink ref="K23" r:id="rId31" xr:uid="{F972301D-B987-462C-B904-BD9245A527DA}"/>
    <hyperlink ref="K18" r:id="rId32" xr:uid="{9AA0E8D6-9501-47E6-9539-5DEE7D376573}"/>
    <hyperlink ref="K17" r:id="rId33" xr:uid="{F91E76AD-4956-4C95-80C2-0BFDB3D0D4E5}"/>
    <hyperlink ref="K16" r:id="rId34" xr:uid="{6C002E94-D633-4BD5-ABD2-0C2A71590EC3}"/>
    <hyperlink ref="K14" r:id="rId35" xr:uid="{6AFD8527-665F-4382-9FF7-50E5A54BB9B5}"/>
    <hyperlink ref="K13" r:id="rId36" xr:uid="{803B4B38-15AC-4BA0-A59F-51BBBC63AC62}"/>
    <hyperlink ref="K12" r:id="rId37" xr:uid="{5D08EE6F-0B56-41D0-BBE4-8B0B516DF5D1}"/>
    <hyperlink ref="K11" r:id="rId38" xr:uid="{FD9FB609-B7C8-4279-A53D-6F124840B401}"/>
    <hyperlink ref="K9" r:id="rId39" xr:uid="{F0F082BA-3CB7-4EE9-A624-E57F417EF554}"/>
    <hyperlink ref="K8" r:id="rId40" xr:uid="{D16D6CB3-5E50-4D74-9DC8-F3586001E4D7}"/>
    <hyperlink ref="K7" r:id="rId41" xr:uid="{B44BCEF6-301C-47B3-9F9D-FC0017BBF27A}"/>
    <hyperlink ref="K6" r:id="rId42" xr:uid="{7796C01B-06BE-46D7-971C-3CB3BA814D53}"/>
    <hyperlink ref="K5" r:id="rId43" xr:uid="{3BEEA0D8-4136-421A-A91D-C64CD6DCF7CA}"/>
    <hyperlink ref="K4" r:id="rId44" xr:uid="{1A70C142-7CD6-4D87-8E89-20CBB1517344}"/>
    <hyperlink ref="I75" r:id="rId45" xr:uid="{44AF2429-F722-42E5-A5B9-B9EA6C53F875}"/>
    <hyperlink ref="I74" r:id="rId46" xr:uid="{8A30CC56-7113-4FA1-853D-0B63AAA909A4}"/>
    <hyperlink ref="I72" r:id="rId47" xr:uid="{C94CE499-7530-4148-99CC-E6E6259A6632}"/>
    <hyperlink ref="I71" r:id="rId48" xr:uid="{28C1225B-2A5B-406E-83BE-7C89E12A507B}"/>
    <hyperlink ref="I68" r:id="rId49" xr:uid="{5F1EDA23-3C16-4CB9-A724-18C368D2CCC7}"/>
    <hyperlink ref="I62" r:id="rId50" xr:uid="{C11B5DE2-F7F3-4CE3-A28F-3A2CF2021EB7}"/>
    <hyperlink ref="I61" r:id="rId51" xr:uid="{6400EDE4-9C51-4969-AB7F-6A8B1432A73F}"/>
    <hyperlink ref="I60" r:id="rId52" xr:uid="{DB9E41F2-9777-48D8-814C-E9B1603460B3}"/>
    <hyperlink ref="I59" r:id="rId53" xr:uid="{A25F7806-9FC9-4B3B-92BD-1BEB80513960}"/>
    <hyperlink ref="I58" r:id="rId54" xr:uid="{F5F30FB5-5274-4346-ACD5-88D2915042FF}"/>
    <hyperlink ref="I56" r:id="rId55" xr:uid="{290D2AA4-AFC5-4809-AE80-7A3CFC6E72AF}"/>
    <hyperlink ref="I55" r:id="rId56" xr:uid="{95AF6789-F601-4727-8D90-77B2FCE9D5D3}"/>
    <hyperlink ref="I52" r:id="rId57" xr:uid="{77E78E0B-7581-4CCF-8413-88CAB62EA4B5}"/>
    <hyperlink ref="I51" r:id="rId58" xr:uid="{537630BE-7E27-40B2-8470-ED15E49680D9}"/>
    <hyperlink ref="I50" r:id="rId59" xr:uid="{2A60AE9D-D5A3-4918-9B8D-E0CC711EE555}"/>
    <hyperlink ref="I49" r:id="rId60" xr:uid="{3FE142E5-7655-45A9-90EC-B6B8704DA465}"/>
    <hyperlink ref="I45" r:id="rId61" xr:uid="{38308CC8-0035-4876-8422-6F28CEE26776}"/>
    <hyperlink ref="I44" r:id="rId62" xr:uid="{185169E9-501A-4332-B596-839D56B1A5CE}"/>
    <hyperlink ref="I43" r:id="rId63" xr:uid="{554945FC-717F-44D8-B224-9D7FBA9C7BF1}"/>
    <hyperlink ref="I42" r:id="rId64" xr:uid="{5DB772C7-F104-4A18-BBA7-C432054DEB63}"/>
    <hyperlink ref="I41" r:id="rId65" xr:uid="{5EB275A8-31C2-4173-9464-DD2E0498D591}"/>
    <hyperlink ref="I40" r:id="rId66" xr:uid="{B07EBF1F-3D58-44F7-9239-C486F92DFE53}"/>
    <hyperlink ref="I39" r:id="rId67" xr:uid="{223F4B9F-E2B1-4EAC-82F3-215C26D6D299}"/>
    <hyperlink ref="I38" r:id="rId68" xr:uid="{EF2AAECA-E1FB-4104-875D-08BB2FC0765C}"/>
    <hyperlink ref="I35" r:id="rId69" xr:uid="{854B2EFB-6506-4BB0-846B-01EDC5812F61}"/>
    <hyperlink ref="I34" r:id="rId70" xr:uid="{80EB3EA2-E2C8-4800-934B-3CBE9FBF49CA}"/>
    <hyperlink ref="I33" r:id="rId71" xr:uid="{9B0EF805-48B8-4497-A261-E44BFA862691}"/>
    <hyperlink ref="I32" r:id="rId72" xr:uid="{B506E0CE-1F0A-4FC2-96A5-41DF405CD28A}"/>
    <hyperlink ref="I31" r:id="rId73" xr:uid="{B0C0A730-1F1F-42EC-B946-F542A7882A3C}"/>
    <hyperlink ref="I29" r:id="rId74" xr:uid="{B94108F7-0276-42DD-8485-49FF8F50CC48}"/>
    <hyperlink ref="I28" r:id="rId75" xr:uid="{94553C1F-F596-43E7-9E75-ACBC4E06FF6E}"/>
    <hyperlink ref="I27" r:id="rId76" xr:uid="{4F784654-2631-410D-AD64-7DF977F462F2}"/>
    <hyperlink ref="I26" r:id="rId77" xr:uid="{AB6E03DE-4333-484A-AA20-F479FC15DB50}"/>
    <hyperlink ref="I25" r:id="rId78" xr:uid="{221B7AD6-A8C1-4C3E-B82C-5BFE375AC38F}"/>
    <hyperlink ref="I24" r:id="rId79" xr:uid="{0C181E83-FD00-4FAE-B092-C882A10A93AE}"/>
    <hyperlink ref="I23" r:id="rId80" xr:uid="{C9CF4AAD-6A26-4BE1-A925-C9C4D76DB0A1}"/>
    <hyperlink ref="I19" r:id="rId81" xr:uid="{B60FC4A5-F5AE-4B8A-B99F-759F1B0333A8}"/>
    <hyperlink ref="I18" r:id="rId82" xr:uid="{42BB2DCA-7F92-4791-8203-A8AC41D46679}"/>
    <hyperlink ref="I17" r:id="rId83" xr:uid="{82A289CC-C027-4092-B1C2-F9E145D6779F}"/>
    <hyperlink ref="I16" r:id="rId84" xr:uid="{3AD09943-6EB2-4319-B86C-E6FF24C4A788}"/>
    <hyperlink ref="I15" r:id="rId85" xr:uid="{97C3926A-0DCF-4535-AB04-9002D9E1D66F}"/>
    <hyperlink ref="I14" r:id="rId86" xr:uid="{79CE6F54-378E-468E-918A-397F7BF3CC40}"/>
    <hyperlink ref="I13" r:id="rId87" xr:uid="{C6138B41-8829-4733-9393-1BF4A3DA4D8B}"/>
    <hyperlink ref="I12" r:id="rId88" xr:uid="{47E8B5B0-8A17-4CBE-81F8-577B7B22C495}"/>
    <hyperlink ref="I11" r:id="rId89" xr:uid="{8B8690CC-02DE-4A65-AB24-F638B44C8532}"/>
    <hyperlink ref="I10" r:id="rId90" xr:uid="{84A89E88-9A3F-4E74-BDDC-A409F006BD90}"/>
    <hyperlink ref="I9" r:id="rId91" xr:uid="{BBC86B4F-7880-4B4A-9E78-8C9F85716A74}"/>
    <hyperlink ref="I8" r:id="rId92" xr:uid="{023F68ED-FF84-43BF-BC76-3F75F6F3A98B}"/>
    <hyperlink ref="I7" r:id="rId93" xr:uid="{81EB5BC0-4EFE-45A3-B80D-633A13001A78}"/>
    <hyperlink ref="I6" r:id="rId94" xr:uid="{53671F92-7D51-4ED8-BD7C-2394C08E722A}"/>
    <hyperlink ref="I5" r:id="rId95" xr:uid="{AF8C5CA8-21C2-4F08-B3C8-48150BC66B61}"/>
    <hyperlink ref="I4" r:id="rId96" xr:uid="{CBCAC35C-1588-4C56-A1F9-B05B6603516E}"/>
    <hyperlink ref="J75" r:id="rId97" xr:uid="{03664636-E7A9-445B-AF25-78E5C14A76FB}"/>
    <hyperlink ref="J74" r:id="rId98" xr:uid="{1D908123-5E5D-41D0-953B-A80EBEEF51F5}"/>
    <hyperlink ref="J61" r:id="rId99" xr:uid="{A2A87A28-268F-4042-A18D-4685418A6AEF}"/>
    <hyperlink ref="J58" r:id="rId100" xr:uid="{C0E10A9F-BE3F-4B4E-9CD1-E3AF95F637A3}"/>
    <hyperlink ref="J43" r:id="rId101" xr:uid="{C7365F2E-72A1-439E-BE1A-EE10CBD70AB2}"/>
    <hyperlink ref="J41" r:id="rId102" xr:uid="{D2CDECAB-18B6-4C61-A45D-78BD624E4230}"/>
    <hyperlink ref="J40" r:id="rId103" xr:uid="{F584A6F8-48A5-4404-AC95-10EB6106BF01}"/>
    <hyperlink ref="J39" r:id="rId104" xr:uid="{4F7459D9-3D04-4431-A6D5-DCD28C72C8A7}"/>
    <hyperlink ref="J38" r:id="rId105" xr:uid="{62C7CBCE-78D9-4A32-9B3F-0922ECB3BAB7}"/>
    <hyperlink ref="J31" r:id="rId106" xr:uid="{BE72F650-CDE6-42AA-8D73-B5B181500859}"/>
    <hyperlink ref="J27" r:id="rId107" xr:uid="{88FBC0C6-2B55-4DED-B56E-55BE28A7DEF7}"/>
  </hyperlinks>
  <pageMargins left="0.7" right="0.7" top="0.75" bottom="0.75" header="0.3" footer="0.3"/>
  <pageSetup paperSize="9" orientation="portrait" r:id="rId10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EA6BE-A389-47BE-A91E-2156A62E4A9B}">
  <dimension ref="A1:BX76"/>
  <sheetViews>
    <sheetView showZeros="0" tabSelected="1" zoomScaleNormal="100" workbookViewId="0">
      <pane xSplit="7" ySplit="2" topLeftCell="H3" activePane="bottomRight" state="frozen"/>
      <selection activeCell="C1" sqref="C1"/>
      <selection pane="topRight" activeCell="C1" sqref="C1"/>
      <selection pane="bottomLeft" activeCell="C1" sqref="C1"/>
      <selection pane="bottomRight" activeCell="H3" sqref="H3"/>
    </sheetView>
  </sheetViews>
  <sheetFormatPr defaultRowHeight="12.5" x14ac:dyDescent="0.25"/>
  <cols>
    <col min="1" max="1" width="8.7265625" customWidth="1"/>
    <col min="2" max="3" width="8.7265625" hidden="1" customWidth="1"/>
    <col min="6" max="6" width="24.453125" customWidth="1"/>
    <col min="11" max="11" width="11.453125" customWidth="1"/>
    <col min="19" max="19" width="11.1796875" customWidth="1"/>
    <col min="21" max="21" width="12" customWidth="1"/>
    <col min="23" max="26" width="10.54296875" customWidth="1"/>
    <col min="28" max="28" width="10.453125" customWidth="1"/>
    <col min="29" max="29" width="10.54296875" customWidth="1"/>
    <col min="30" max="30" width="11.81640625" customWidth="1"/>
    <col min="32" max="32" width="11.7265625" customWidth="1"/>
    <col min="33" max="33" width="16.26953125" customWidth="1"/>
    <col min="35" max="35" width="10.54296875" customWidth="1"/>
    <col min="36" max="36" width="14.453125" customWidth="1"/>
    <col min="38" max="38" width="21.81640625" customWidth="1"/>
  </cols>
  <sheetData>
    <row r="1" spans="1:76" ht="28" customHeight="1" x14ac:dyDescent="0.5">
      <c r="B1" s="1"/>
      <c r="C1" s="2"/>
      <c r="D1" s="1" t="s">
        <v>1</v>
      </c>
      <c r="E1" s="2"/>
      <c r="F1" s="2"/>
      <c r="G1" s="150" t="s">
        <v>850</v>
      </c>
      <c r="H1" s="151"/>
      <c r="I1" s="152" t="s">
        <v>2</v>
      </c>
      <c r="J1" s="153"/>
      <c r="K1" s="153"/>
      <c r="L1" s="154"/>
      <c r="M1" s="152" t="s">
        <v>3</v>
      </c>
      <c r="N1" s="154"/>
      <c r="O1" s="152" t="s">
        <v>4</v>
      </c>
      <c r="P1" s="153"/>
      <c r="Q1" s="153"/>
      <c r="R1" s="154"/>
      <c r="S1" s="152" t="s">
        <v>5</v>
      </c>
      <c r="T1" s="154"/>
      <c r="U1" s="152" t="s">
        <v>6</v>
      </c>
      <c r="V1" s="154"/>
      <c r="W1" s="157" t="s">
        <v>7</v>
      </c>
      <c r="X1" s="158"/>
      <c r="Y1" s="158"/>
      <c r="Z1" s="158"/>
      <c r="AA1" s="159"/>
      <c r="AB1" s="90" t="s">
        <v>8</v>
      </c>
      <c r="AC1" s="152" t="s">
        <v>9</v>
      </c>
      <c r="AD1" s="153"/>
      <c r="AE1" s="153"/>
      <c r="AF1" s="154"/>
      <c r="AG1" s="138" t="s">
        <v>938</v>
      </c>
      <c r="AH1" s="155" t="s">
        <v>939</v>
      </c>
      <c r="AI1" s="156"/>
      <c r="AJ1" s="139" t="s">
        <v>961</v>
      </c>
      <c r="BB1">
        <v>3</v>
      </c>
      <c r="BC1">
        <v>3</v>
      </c>
      <c r="BD1">
        <v>3</v>
      </c>
      <c r="BE1">
        <v>4</v>
      </c>
      <c r="BF1">
        <v>4</v>
      </c>
      <c r="BG1">
        <v>5</v>
      </c>
      <c r="BH1">
        <v>5</v>
      </c>
      <c r="BI1">
        <v>5</v>
      </c>
      <c r="BJ1">
        <v>5</v>
      </c>
      <c r="BK1">
        <v>6</v>
      </c>
      <c r="BL1">
        <v>6</v>
      </c>
      <c r="BM1">
        <v>7</v>
      </c>
      <c r="BN1">
        <v>7</v>
      </c>
      <c r="BO1">
        <v>8</v>
      </c>
      <c r="BP1">
        <v>8</v>
      </c>
      <c r="BQ1">
        <v>8</v>
      </c>
      <c r="BR1">
        <v>8</v>
      </c>
      <c r="BS1">
        <v>8</v>
      </c>
      <c r="BT1">
        <v>9</v>
      </c>
      <c r="BU1">
        <v>10</v>
      </c>
      <c r="BV1">
        <v>10</v>
      </c>
      <c r="BW1">
        <v>10</v>
      </c>
      <c r="BX1">
        <v>10</v>
      </c>
    </row>
    <row r="2" spans="1:76" ht="117" x14ac:dyDescent="0.3">
      <c r="B2" s="3" t="str">
        <f>'Table 1'!B3</f>
        <v>Duplicate?</v>
      </c>
      <c r="C2" s="3" t="str">
        <f>'Table 1'!C3</f>
        <v>List</v>
      </c>
      <c r="D2" s="3" t="str">
        <f>'Table 1'!D3</f>
        <v>Substance Group</v>
      </c>
      <c r="E2" s="3" t="str">
        <f>'Table 1'!E3</f>
        <v>Category</v>
      </c>
      <c r="F2" s="3" t="str">
        <f>'Table 1'!F3</f>
        <v>Substance name</v>
      </c>
      <c r="G2" s="3" t="str">
        <f>'Table 1'!G3</f>
        <v>CASNo.</v>
      </c>
      <c r="H2" s="18" t="str">
        <f>'Table 1'!H3</f>
        <v>EC NUMBER</v>
      </c>
      <c r="I2" s="10" t="s">
        <v>10</v>
      </c>
      <c r="J2" s="8" t="s">
        <v>11</v>
      </c>
      <c r="K2" s="18" t="s">
        <v>974</v>
      </c>
      <c r="L2" s="9" t="s">
        <v>12</v>
      </c>
      <c r="M2" s="10" t="s">
        <v>13</v>
      </c>
      <c r="N2" s="9" t="s">
        <v>14</v>
      </c>
      <c r="O2" s="10" t="s">
        <v>15</v>
      </c>
      <c r="P2" s="8" t="s">
        <v>16</v>
      </c>
      <c r="Q2" s="8" t="s">
        <v>17</v>
      </c>
      <c r="R2" s="9" t="s">
        <v>18</v>
      </c>
      <c r="S2" s="10" t="s">
        <v>19</v>
      </c>
      <c r="T2" s="9" t="s">
        <v>20</v>
      </c>
      <c r="U2" s="10" t="s">
        <v>21</v>
      </c>
      <c r="V2" s="9" t="s">
        <v>22</v>
      </c>
      <c r="W2" s="10" t="s">
        <v>23</v>
      </c>
      <c r="X2" s="8" t="s">
        <v>24</v>
      </c>
      <c r="Y2" s="8" t="s">
        <v>25</v>
      </c>
      <c r="Z2" s="8" t="s">
        <v>26</v>
      </c>
      <c r="AA2" s="9" t="s">
        <v>27</v>
      </c>
      <c r="AB2" s="11" t="s">
        <v>28</v>
      </c>
      <c r="AC2" s="10" t="s">
        <v>29</v>
      </c>
      <c r="AD2" s="8" t="s">
        <v>985</v>
      </c>
      <c r="AE2" s="8" t="s">
        <v>30</v>
      </c>
      <c r="AF2" s="9" t="s">
        <v>31</v>
      </c>
      <c r="AG2" s="134" t="s">
        <v>962</v>
      </c>
      <c r="AH2" s="135" t="s">
        <v>963</v>
      </c>
      <c r="AI2" s="136" t="s">
        <v>964</v>
      </c>
      <c r="AJ2" s="137" t="s">
        <v>965</v>
      </c>
      <c r="AL2" s="118" t="s">
        <v>966</v>
      </c>
      <c r="BB2" s="4" t="s">
        <v>10</v>
      </c>
      <c r="BC2" s="4" t="s">
        <v>11</v>
      </c>
      <c r="BD2" s="4" t="s">
        <v>12</v>
      </c>
      <c r="BE2" s="4" t="s">
        <v>13</v>
      </c>
      <c r="BF2" s="4" t="s">
        <v>14</v>
      </c>
      <c r="BG2" s="4" t="s">
        <v>15</v>
      </c>
      <c r="BH2" s="4" t="s">
        <v>16</v>
      </c>
      <c r="BI2" s="4" t="s">
        <v>17</v>
      </c>
      <c r="BJ2" s="4" t="s">
        <v>18</v>
      </c>
      <c r="BK2" s="4" t="s">
        <v>19</v>
      </c>
      <c r="BL2" s="4" t="s">
        <v>20</v>
      </c>
      <c r="BM2" s="4" t="s">
        <v>21</v>
      </c>
      <c r="BN2" s="4" t="s">
        <v>22</v>
      </c>
      <c r="BO2" s="4" t="s">
        <v>23</v>
      </c>
      <c r="BP2" s="4" t="s">
        <v>24</v>
      </c>
      <c r="BQ2" s="4" t="s">
        <v>25</v>
      </c>
      <c r="BR2" s="4" t="s">
        <v>32</v>
      </c>
      <c r="BS2" s="4" t="s">
        <v>27</v>
      </c>
      <c r="BT2" s="4" t="s">
        <v>28</v>
      </c>
      <c r="BU2" s="4" t="s">
        <v>29</v>
      </c>
      <c r="BV2" s="4" t="s">
        <v>985</v>
      </c>
      <c r="BW2" s="4" t="s">
        <v>30</v>
      </c>
      <c r="BX2" s="4" t="s">
        <v>31</v>
      </c>
    </row>
    <row r="3" spans="1:76" ht="13" x14ac:dyDescent="0.3">
      <c r="B3" s="5">
        <f>'Table 1'!B4</f>
        <v>0</v>
      </c>
      <c r="C3" s="5">
        <f>'Table 1'!C4</f>
        <v>1</v>
      </c>
      <c r="D3" s="5" t="str">
        <f>'Table 1'!D4</f>
        <v>Per/poly fluorinated substances</v>
      </c>
      <c r="E3" s="5" t="str">
        <f>'Table 1'!E4</f>
        <v>A</v>
      </c>
      <c r="F3" s="5" t="str">
        <f>'Table 1'!F4</f>
        <v xml:space="preserve">PFOA </v>
      </c>
      <c r="G3" s="12" t="str">
        <f>'Table 1'!G4</f>
        <v>335-67-1</v>
      </c>
      <c r="H3" s="119" t="str">
        <f>'Table 1'!H4</f>
        <v>206-397-9</v>
      </c>
      <c r="I3" s="88" t="str">
        <f>IF('Table 2'!BB3=1,"Y","")</f>
        <v/>
      </c>
      <c r="J3" s="86" t="str">
        <f>IF('Table 2'!BC3="-","","Y")</f>
        <v>Y</v>
      </c>
      <c r="K3" s="86" t="str">
        <f>IF('Table 3'!R3="","","Y")</f>
        <v/>
      </c>
      <c r="L3" s="86" t="str">
        <f>IF('Table 2'!BD3="Y","Y","")</f>
        <v/>
      </c>
      <c r="M3" s="86" t="str">
        <f>IF('Table 2'!BE3=1,"Y","")</f>
        <v/>
      </c>
      <c r="N3" s="86" t="str">
        <f>IF('Table 2'!BF3="Y","Y","")</f>
        <v/>
      </c>
      <c r="O3" s="86" t="str">
        <f>IF('Table 2'!BG3=1,"Y","")</f>
        <v>Y</v>
      </c>
      <c r="P3" s="86" t="str">
        <f>IF('Table 2'!BH3=1,"Y","")</f>
        <v>Y</v>
      </c>
      <c r="Q3" s="86" t="str">
        <f>IF('Table 2'!BI3=1,"Y","")</f>
        <v>Y</v>
      </c>
      <c r="R3" s="86" t="str">
        <f>IF('Table 2'!BJ3="Y","Y","")</f>
        <v>Y</v>
      </c>
      <c r="S3" s="86" t="str">
        <f>IF('Table 2'!BK3=1,"Y","")</f>
        <v>Y</v>
      </c>
      <c r="T3" s="86" t="str">
        <f>IF('Table 2'!BL3=1,"Y","")</f>
        <v/>
      </c>
      <c r="U3" s="86" t="str">
        <f>IF('Table 2'!BM3=1,"Y","")</f>
        <v>Y</v>
      </c>
      <c r="V3" s="86" t="str">
        <f>IF('Table 2'!BN3="Y","Y","")</f>
        <v>Y</v>
      </c>
      <c r="W3" s="86" t="str">
        <f>IF('Table 2'!BO3=1,"Y","")</f>
        <v/>
      </c>
      <c r="X3" s="86" t="str">
        <f>IF('Table 2'!BP3=1,"Y","")</f>
        <v/>
      </c>
      <c r="Y3" s="86" t="str">
        <f>IF('Table 2'!BQ3=1,"Y","")</f>
        <v/>
      </c>
      <c r="Z3" s="86" t="str">
        <f>IF('Table 2'!BR3="Y","Y","")</f>
        <v/>
      </c>
      <c r="AA3" s="86" t="str">
        <f>IF('Table 2'!BS3=1,"Y","")</f>
        <v/>
      </c>
      <c r="AB3" s="86" t="str">
        <f>IF('Table 2'!BT3="Y","Y","")</f>
        <v/>
      </c>
      <c r="AC3" s="86" t="str">
        <f>IF('Table 2'!BU3="Y","Y","")</f>
        <v/>
      </c>
      <c r="AD3" s="86" t="str">
        <f>IF('Table 2'!BV3=1,"Y","")</f>
        <v>Y</v>
      </c>
      <c r="AE3" s="86" t="str">
        <f>IF('Table 2'!BW3=1,"Y","")</f>
        <v>Y</v>
      </c>
      <c r="AF3" s="86" t="str">
        <f>IF('Table 2'!BX3=1,"Y","")</f>
        <v/>
      </c>
      <c r="AG3" s="87" t="str">
        <f>IF('Table 11 Profess+consumer'!B3=1,"Y","")</f>
        <v/>
      </c>
      <c r="AH3" s="87" t="str">
        <f>IF(COUNT('Table 12 Class+OSH+waste'!K3:P3,"")&lt;COUNTA('Table 12 Class+OSH+waste'!K3:P3),"Y","")</f>
        <v/>
      </c>
      <c r="AI3" s="87" t="str">
        <f>IF(COUNT('Table 12 Class+OSH+waste'!Q3:V3,"")&lt;COUNTA('Table 12 Class+OSH+waste'!Q3:V3),"Y","")</f>
        <v/>
      </c>
      <c r="AJ3" s="89" t="str">
        <f>IF('Table 13 Environmental'!B4=1,"Y","")</f>
        <v>Y</v>
      </c>
      <c r="BB3" s="2" t="str">
        <f>IF(COUNTIF('Table 3'!I3:O3,"-")&lt;COUNTA('Table 3'!I3:O3),1,"-")</f>
        <v>-</v>
      </c>
      <c r="BC3" s="2" t="str">
        <f>'Table 3'!P3</f>
        <v>Proposed POP - Status= Listed under the Stockholm Convention (Commission on behalf of the EU)</v>
      </c>
      <c r="BD3" s="2" t="str">
        <f>'Table 3'!Q3</f>
        <v>-</v>
      </c>
      <c r="BE3" s="13" t="str">
        <f>IF(COUNTIF('Table 4'!I3:N3,"-")&lt;COUNTA('Table 4'!I3:N3),1,"-")</f>
        <v>-</v>
      </c>
      <c r="BF3" s="14" t="str">
        <f>IF(COUNTIF('Table 4'!O3:AO3,"-")&lt;COUNTA('Table 4'!O3:AO3),"Y","N")</f>
        <v>N</v>
      </c>
      <c r="BG3" s="13">
        <f>IF(COUNTIF('Table 5'!I3:M3,"-")&lt;COUNTA('Table 5'!I3:M3),1,"-")</f>
        <v>1</v>
      </c>
      <c r="BH3" s="13">
        <f>IF(COUNTIF('Table 5'!N3:S3,"-")&lt;COUNTA('Table 5'!N3:S3),1,"-")</f>
        <v>1</v>
      </c>
      <c r="BI3" s="13">
        <f>IF(COUNTIF('Table 5'!T3:U3,"-")&lt;COUNTA('Table 5'!T3:U3),1,"-")</f>
        <v>1</v>
      </c>
      <c r="BJ3" s="15" t="str">
        <f>IF(COUNTIF('Table 5'!V3:AP3,"-")&lt;COUNTA('Table 5'!V3:AP3),"Y","N")</f>
        <v>Y</v>
      </c>
      <c r="BK3" s="13">
        <f>IF(COUNTIF('Table 6'!I3:P3,"-")&lt;COUNTA('Table 6'!I3:P3),1,"-")</f>
        <v>1</v>
      </c>
      <c r="BL3" s="13" t="str">
        <f>IF(COUNTIF('Table 6'!Q3:AC3,"-")&lt;COUNTA('Table 6'!Q3:AC3),1,"-")</f>
        <v>-</v>
      </c>
      <c r="BM3" s="13">
        <f>IF(COUNTIF('Table 7'!I3:P3,"-")&lt;COUNTA('Table 7'!I3:P3),1,"-")</f>
        <v>1</v>
      </c>
      <c r="BN3" s="14" t="str">
        <f>IF(COUNTIF('Table 7'!Q3:AV3,"-")&lt;COUNTA('Table 7'!Q3:AV3),"Y","N")</f>
        <v>Y</v>
      </c>
      <c r="BO3" s="13" t="str">
        <f>IF('Table 8'!I3="-","-",1)</f>
        <v>-</v>
      </c>
      <c r="BP3" s="13" t="str">
        <f>IF('Table 8'!K3="-","-",1)</f>
        <v>-</v>
      </c>
      <c r="BQ3" s="13" t="str">
        <f>IF('Table 8'!L3="-","-",1)</f>
        <v>-</v>
      </c>
      <c r="BR3" s="2" t="str">
        <f>IF(COUNTIF('Table 8'!M3:S3,"-")&lt;COUNTA('Table 8'!M3:S3),"Y","N")</f>
        <v>N</v>
      </c>
      <c r="BS3" s="13" t="str">
        <f>IF(COUNTIF('Table 8'!T3:AJ3,"-")&lt;COUNTA('Table 8'!T3:AJ3),1,"-")</f>
        <v>-</v>
      </c>
      <c r="BT3" s="14" t="str">
        <f>IF('Table 9'!B3=1,"Y","N")</f>
        <v>N</v>
      </c>
      <c r="BU3" s="2" t="str">
        <f>IF(COUNTIF('Table 10'!I4:J4,"-")&lt;COUNTA('Table 10'!I4:J4),"Y","N")</f>
        <v>N</v>
      </c>
      <c r="BV3" s="13">
        <f>IF('Table 10'!K4="-","-",1)</f>
        <v>1</v>
      </c>
      <c r="BW3" s="13">
        <f>IF('Table 10'!L4="-","-",1)</f>
        <v>1</v>
      </c>
      <c r="BX3" s="13" t="str">
        <f>IF('Table 10'!M4="-","-",1)</f>
        <v>-</v>
      </c>
    </row>
    <row r="4" spans="1:76" ht="13" x14ac:dyDescent="0.3">
      <c r="B4" s="5">
        <f>'Table 1'!B5</f>
        <v>0</v>
      </c>
      <c r="C4" s="5">
        <f>'Table 1'!C5</f>
        <v>1</v>
      </c>
      <c r="D4" s="5" t="str">
        <f>'Table 1'!D5</f>
        <v>Per/poly fluorinated substances</v>
      </c>
      <c r="E4" s="5" t="str">
        <f>'Table 1'!E5</f>
        <v>A</v>
      </c>
      <c r="F4" s="5" t="str">
        <f>'Table 1'!F5</f>
        <v>PFOS</v>
      </c>
      <c r="G4" s="12" t="str">
        <f>'Table 1'!G5</f>
        <v>1763-23-1</v>
      </c>
      <c r="H4" s="119" t="str">
        <f>'Table 1'!H5</f>
        <v>217-179-8</v>
      </c>
      <c r="I4" s="88" t="str">
        <f>IF('Table 2'!BB4=1,"Y","")</f>
        <v>Y</v>
      </c>
      <c r="J4" s="86" t="str">
        <f>IF('Table 2'!BC4="-","","Y")</f>
        <v/>
      </c>
      <c r="K4" s="86" t="str">
        <f>IF('Table 3'!R4="","","Y")</f>
        <v>Y</v>
      </c>
      <c r="L4" s="86" t="str">
        <f>IF('Table 2'!BD4="Y","Y","")</f>
        <v/>
      </c>
      <c r="M4" s="86" t="str">
        <f>IF('Table 2'!BE4=1,"Y","")</f>
        <v/>
      </c>
      <c r="N4" s="86" t="str">
        <f>IF('Table 2'!BF4="Y","Y","")</f>
        <v/>
      </c>
      <c r="O4" s="86" t="str">
        <f>IF('Table 2'!BG4=1,"Y","")</f>
        <v/>
      </c>
      <c r="P4" s="86" t="str">
        <f>IF('Table 2'!BH4=1,"Y","")</f>
        <v/>
      </c>
      <c r="Q4" s="86" t="str">
        <f>IF('Table 2'!BI4=1,"Y","")</f>
        <v/>
      </c>
      <c r="R4" s="86" t="str">
        <f>IF('Table 2'!BJ4="Y","Y","")</f>
        <v/>
      </c>
      <c r="S4" s="86" t="str">
        <f>IF('Table 2'!BK4=1,"Y","")</f>
        <v/>
      </c>
      <c r="T4" s="86" t="str">
        <f>IF('Table 2'!BL4=1,"Y","")</f>
        <v/>
      </c>
      <c r="U4" s="86" t="str">
        <f>IF('Table 2'!BM4=1,"Y","")</f>
        <v>Y</v>
      </c>
      <c r="V4" s="86" t="str">
        <f>IF('Table 2'!BN4="Y","Y","")</f>
        <v/>
      </c>
      <c r="W4" s="86" t="str">
        <f>IF('Table 2'!BO4=1,"Y","")</f>
        <v/>
      </c>
      <c r="X4" s="86" t="str">
        <f>IF('Table 2'!BP4=1,"Y","")</f>
        <v/>
      </c>
      <c r="Y4" s="86" t="str">
        <f>IF('Table 2'!BQ4=1,"Y","")</f>
        <v/>
      </c>
      <c r="Z4" s="86" t="str">
        <f>IF('Table 2'!BR4="Y","Y","")</f>
        <v/>
      </c>
      <c r="AA4" s="86" t="str">
        <f>IF('Table 2'!BS4=1,"Y","")</f>
        <v/>
      </c>
      <c r="AB4" s="86" t="str">
        <f>IF('Table 2'!BT4="Y","Y","")</f>
        <v/>
      </c>
      <c r="AC4" s="86" t="str">
        <f>IF('Table 2'!BU4="Y","Y","")</f>
        <v/>
      </c>
      <c r="AD4" s="86" t="str">
        <f>IF('Table 2'!BV4=1,"Y","")</f>
        <v>Y</v>
      </c>
      <c r="AE4" s="86" t="str">
        <f>IF('Table 2'!BW4=1,"Y","")</f>
        <v>Y</v>
      </c>
      <c r="AF4" s="86" t="str">
        <f>IF('Table 2'!BX4=1,"Y","")</f>
        <v/>
      </c>
      <c r="AG4" s="87" t="str">
        <f>IF('Table 11 Profess+consumer'!B4=1,"Y","")</f>
        <v>Y</v>
      </c>
      <c r="AH4" s="87" t="str">
        <f>IF(COUNT('Table 12 Class+OSH+waste'!K4:P4,"")&lt;COUNTA('Table 12 Class+OSH+waste'!K4:P4),"Y","")</f>
        <v/>
      </c>
      <c r="AI4" s="87" t="str">
        <f>IF(COUNT('Table 12 Class+OSH+waste'!Q4:V4,"")&lt;COUNTA('Table 12 Class+OSH+waste'!Q4:V4),"Y","")</f>
        <v/>
      </c>
      <c r="AJ4" s="89" t="str">
        <f>IF('Table 13 Environmental'!B5=1,"Y","")</f>
        <v>Y</v>
      </c>
      <c r="BB4" s="2">
        <f>IF(COUNTIF('Table 3'!I4:O4,"-")&lt;COUNTA('Table 3'!I4:O4),1,"-")</f>
        <v>1</v>
      </c>
      <c r="BC4" s="2" t="str">
        <f>'Table 3'!P4</f>
        <v>-</v>
      </c>
      <c r="BD4" s="2" t="str">
        <f>'Table 3'!Q4</f>
        <v>Not explicitely in PIC but ECHA has identified subject to PIC as members of groups which PIC</v>
      </c>
      <c r="BE4" s="13" t="str">
        <f>IF(COUNTIF('Table 4'!I4:N4,"-")&lt;COUNTA('Table 4'!I4:N4),1,"-")</f>
        <v>-</v>
      </c>
      <c r="BF4" s="14" t="str">
        <f>IF(COUNTIF('Table 4'!O4:AO4,"-")&lt;COUNTA('Table 4'!O4:AO4),"Y","N")</f>
        <v>N</v>
      </c>
      <c r="BG4" s="13" t="str">
        <f>IF(COUNTIF('Table 5'!I4:M4,"-")&lt;COUNTA('Table 5'!I4:M4),1,"-")</f>
        <v>-</v>
      </c>
      <c r="BH4" s="13" t="str">
        <f>IF(COUNTIF('Table 5'!N4:S4,"-")&lt;COUNTA('Table 5'!N4:S4),1,"-")</f>
        <v>-</v>
      </c>
      <c r="BI4" s="13" t="str">
        <f>IF(COUNTIF('Table 5'!T4:U4,"-")&lt;COUNTA('Table 5'!T4:U4),1,"-")</f>
        <v>-</v>
      </c>
      <c r="BJ4" s="15" t="str">
        <f>IF(COUNTIF('Table 5'!V4:AP4,"-")&lt;COUNTA('Table 5'!V4:AP4),"Y","N")</f>
        <v>N</v>
      </c>
      <c r="BK4" s="13" t="str">
        <f>IF(COUNTIF('Table 6'!I4:P4,"-")&lt;COUNTA('Table 6'!I4:P4),1,"-")</f>
        <v>-</v>
      </c>
      <c r="BL4" s="13" t="str">
        <f>IF(COUNTIF('Table 6'!Q4:AC4,"-")&lt;COUNTA('Table 6'!Q4:AC4),1,"-")</f>
        <v>-</v>
      </c>
      <c r="BM4" s="13">
        <f>IF(COUNTIF('Table 7'!I4:P4,"-")&lt;COUNTA('Table 7'!I4:P4),1,"-")</f>
        <v>1</v>
      </c>
      <c r="BN4" s="14" t="str">
        <f>IF(COUNTIF('Table 7'!Q4:AV4,"-")&lt;COUNTA('Table 7'!Q4:AV4),"Y","N")</f>
        <v>N</v>
      </c>
      <c r="BO4" s="13" t="str">
        <f>IF('Table 8'!I4="-","-",1)</f>
        <v>-</v>
      </c>
      <c r="BP4" s="13" t="str">
        <f>IF('Table 8'!K4="-","-",1)</f>
        <v>-</v>
      </c>
      <c r="BQ4" s="13" t="str">
        <f>IF('Table 8'!L4="-","-",1)</f>
        <v>-</v>
      </c>
      <c r="BR4" s="2" t="str">
        <f>IF(COUNTIF('Table 8'!M4:S4,"-")&lt;COUNTA('Table 8'!M4:S4),"Y","N")</f>
        <v>N</v>
      </c>
      <c r="BS4" s="13" t="str">
        <f>IF(COUNTIF('Table 8'!T4:AJ4,"-")&lt;COUNTA('Table 8'!T4:AJ4),1,"-")</f>
        <v>-</v>
      </c>
      <c r="BT4" s="14" t="str">
        <f>IF('Table 9'!B4=1,"Y","N")</f>
        <v>N</v>
      </c>
      <c r="BU4" s="2" t="str">
        <f>IF(COUNTIF('Table 10'!I5:J5,"-")&lt;COUNTA('Table 10'!I5:J5),"Y","N")</f>
        <v>N</v>
      </c>
      <c r="BV4" s="13">
        <f>IF('Table 10'!K5="-","-",1)</f>
        <v>1</v>
      </c>
      <c r="BW4" s="13">
        <f>IF('Table 10'!L5="-","-",1)</f>
        <v>1</v>
      </c>
      <c r="BX4" s="13" t="str">
        <f>IF('Table 10'!M5="-","-",1)</f>
        <v>-</v>
      </c>
    </row>
    <row r="5" spans="1:76" ht="13" x14ac:dyDescent="0.3">
      <c r="B5" s="5">
        <f>'Table 1'!B6</f>
        <v>0</v>
      </c>
      <c r="C5" s="5">
        <f>'Table 1'!C6</f>
        <v>1</v>
      </c>
      <c r="D5" s="5" t="str">
        <f>'Table 1'!D6</f>
        <v>Per/poly fluorinated substances</v>
      </c>
      <c r="E5" s="5" t="str">
        <f>'Table 1'!E6</f>
        <v>A</v>
      </c>
      <c r="F5" s="5" t="str">
        <f>'Table 1'!F6</f>
        <v>PFNA</v>
      </c>
      <c r="G5" s="12" t="str">
        <f>'Table 1'!G6</f>
        <v>375-95-1</v>
      </c>
      <c r="H5" s="119" t="str">
        <f>'Table 1'!H6</f>
        <v>206-801-3</v>
      </c>
      <c r="I5" s="88" t="str">
        <f>IF('Table 2'!BB5=1,"Y","")</f>
        <v/>
      </c>
      <c r="J5" s="86" t="str">
        <f>IF('Table 2'!BC5="-","","Y")</f>
        <v/>
      </c>
      <c r="K5" s="86" t="str">
        <f>IF('Table 3'!R5="","","Y")</f>
        <v/>
      </c>
      <c r="L5" s="86" t="str">
        <f>IF('Table 2'!BD5="Y","Y","")</f>
        <v/>
      </c>
      <c r="M5" s="86" t="str">
        <f>IF('Table 2'!BE5=1,"Y","")</f>
        <v/>
      </c>
      <c r="N5" s="86" t="str">
        <f>IF('Table 2'!BF5="Y","Y","")</f>
        <v>Y</v>
      </c>
      <c r="O5" s="86" t="str">
        <f>IF('Table 2'!BG5=1,"Y","")</f>
        <v>Y</v>
      </c>
      <c r="P5" s="86" t="str">
        <f>IF('Table 2'!BH5=1,"Y","")</f>
        <v>Y</v>
      </c>
      <c r="Q5" s="86" t="str">
        <f>IF('Table 2'!BI5=1,"Y","")</f>
        <v>Y</v>
      </c>
      <c r="R5" s="86" t="str">
        <f>IF('Table 2'!BJ5="Y","Y","")</f>
        <v>Y</v>
      </c>
      <c r="S5" s="86" t="str">
        <f>IF('Table 2'!BK5=1,"Y","")</f>
        <v>Y</v>
      </c>
      <c r="T5" s="86" t="str">
        <f>IF('Table 2'!BL5=1,"Y","")</f>
        <v/>
      </c>
      <c r="U5" s="86" t="str">
        <f>IF('Table 2'!BM5=1,"Y","")</f>
        <v>Y</v>
      </c>
      <c r="V5" s="86" t="str">
        <f>IF('Table 2'!BN5="Y","Y","")</f>
        <v>Y</v>
      </c>
      <c r="W5" s="86" t="str">
        <f>IF('Table 2'!BO5=1,"Y","")</f>
        <v/>
      </c>
      <c r="X5" s="86" t="str">
        <f>IF('Table 2'!BP5=1,"Y","")</f>
        <v/>
      </c>
      <c r="Y5" s="86" t="str">
        <f>IF('Table 2'!BQ5=1,"Y","")</f>
        <v/>
      </c>
      <c r="Z5" s="86" t="str">
        <f>IF('Table 2'!BR5="Y","Y","")</f>
        <v/>
      </c>
      <c r="AA5" s="86" t="str">
        <f>IF('Table 2'!BS5=1,"Y","")</f>
        <v/>
      </c>
      <c r="AB5" s="86" t="str">
        <f>IF('Table 2'!BT5="Y","Y","")</f>
        <v/>
      </c>
      <c r="AC5" s="86" t="str">
        <f>IF('Table 2'!BU5="Y","Y","")</f>
        <v/>
      </c>
      <c r="AD5" s="86" t="str">
        <f>IF('Table 2'!BV5=1,"Y","")</f>
        <v>Y</v>
      </c>
      <c r="AE5" s="86" t="str">
        <f>IF('Table 2'!BW5=1,"Y","")</f>
        <v>Y</v>
      </c>
      <c r="AF5" s="86" t="str">
        <f>IF('Table 2'!BX5=1,"Y","")</f>
        <v/>
      </c>
      <c r="AG5" s="87" t="str">
        <f>IF('Table 11 Profess+consumer'!B5=1,"Y","")</f>
        <v/>
      </c>
      <c r="AH5" s="87" t="str">
        <f>IF(COUNT('Table 12 Class+OSH+waste'!K5:P5,"")&lt;COUNTA('Table 12 Class+OSH+waste'!K5:P5),"Y","")</f>
        <v/>
      </c>
      <c r="AI5" s="87" t="str">
        <f>IF(COUNT('Table 12 Class+OSH+waste'!Q5:V5,"")&lt;COUNTA('Table 12 Class+OSH+waste'!Q5:V5),"Y","")</f>
        <v/>
      </c>
      <c r="AJ5" s="89" t="str">
        <f>IF('Table 13 Environmental'!B6=1,"Y","")</f>
        <v>Y</v>
      </c>
      <c r="BB5" s="2" t="str">
        <f>IF(COUNTIF('Table 3'!I5:O5,"-")&lt;COUNTA('Table 3'!I5:O5),1,"-")</f>
        <v>-</v>
      </c>
      <c r="BC5" s="2" t="str">
        <f>'Table 3'!P5</f>
        <v>-</v>
      </c>
      <c r="BD5" s="2" t="str">
        <f>'Table 3'!Q5</f>
        <v>-</v>
      </c>
      <c r="BE5" s="13" t="str">
        <f>IF(COUNTIF('Table 4'!I5:N5,"-")&lt;COUNTA('Table 4'!I5:N5),1,"-")</f>
        <v>-</v>
      </c>
      <c r="BF5" s="14" t="str">
        <f>IF(COUNTIF('Table 4'!O5:AO5,"-")&lt;COUNTA('Table 4'!O5:AO5),"Y","N")</f>
        <v>Y</v>
      </c>
      <c r="BG5" s="13">
        <f>IF(COUNTIF('Table 5'!I5:M5,"-")&lt;COUNTA('Table 5'!I5:M5),1,"-")</f>
        <v>1</v>
      </c>
      <c r="BH5" s="13">
        <f>IF(COUNTIF('Table 5'!N5:S5,"-")&lt;COUNTA('Table 5'!N5:S5),1,"-")</f>
        <v>1</v>
      </c>
      <c r="BI5" s="13">
        <f>IF(COUNTIF('Table 5'!T5:U5,"-")&lt;COUNTA('Table 5'!T5:U5),1,"-")</f>
        <v>1</v>
      </c>
      <c r="BJ5" s="15" t="str">
        <f>IF(COUNTIF('Table 5'!V5:AP5,"-")&lt;COUNTA('Table 5'!V5:AP5),"Y","N")</f>
        <v>Y</v>
      </c>
      <c r="BK5" s="13">
        <f>IF(COUNTIF('Table 6'!I5:P5,"-")&lt;COUNTA('Table 6'!I5:P5),1,"-")</f>
        <v>1</v>
      </c>
      <c r="BL5" s="13" t="str">
        <f>IF(COUNTIF('Table 6'!Q5:AC5,"-")&lt;COUNTA('Table 6'!Q5:AC5),1,"-")</f>
        <v>-</v>
      </c>
      <c r="BM5" s="13">
        <f>IF(COUNTIF('Table 7'!I5:P5,"-")&lt;COUNTA('Table 7'!I5:P5),1,"-")</f>
        <v>1</v>
      </c>
      <c r="BN5" s="14" t="str">
        <f>IF(COUNTIF('Table 7'!Q5:AV5,"-")&lt;COUNTA('Table 7'!Q5:AV5),"Y","N")</f>
        <v>Y</v>
      </c>
      <c r="BO5" s="13" t="str">
        <f>IF('Table 8'!I5="-","-",1)</f>
        <v>-</v>
      </c>
      <c r="BP5" s="13" t="str">
        <f>IF('Table 8'!K5="-","-",1)</f>
        <v>-</v>
      </c>
      <c r="BQ5" s="13" t="str">
        <f>IF('Table 8'!L5="-","-",1)</f>
        <v>-</v>
      </c>
      <c r="BR5" s="2" t="str">
        <f>IF(COUNTIF('Table 8'!M5:S5,"-")&lt;COUNTA('Table 8'!M5:S5),"Y","N")</f>
        <v>N</v>
      </c>
      <c r="BS5" s="13" t="str">
        <f>IF(COUNTIF('Table 8'!T5:AJ5,"-")&lt;COUNTA('Table 8'!T5:AJ5),1,"-")</f>
        <v>-</v>
      </c>
      <c r="BT5" s="14" t="str">
        <f>IF('Table 9'!B5=1,"Y","N")</f>
        <v>N</v>
      </c>
      <c r="BU5" s="2" t="str">
        <f>IF(COUNTIF('Table 10'!I6:J6,"-")&lt;COUNTA('Table 10'!I6:J6),"Y","N")</f>
        <v>N</v>
      </c>
      <c r="BV5" s="13">
        <f>IF('Table 10'!K6="-","-",1)</f>
        <v>1</v>
      </c>
      <c r="BW5" s="13">
        <f>IF('Table 10'!L6="-","-",1)</f>
        <v>1</v>
      </c>
      <c r="BX5" s="13" t="str">
        <f>IF('Table 10'!M6="-","-",1)</f>
        <v>-</v>
      </c>
    </row>
    <row r="6" spans="1:76" ht="13" x14ac:dyDescent="0.3">
      <c r="B6" s="5">
        <f>'Table 1'!B7</f>
        <v>0</v>
      </c>
      <c r="C6" s="5">
        <f>'Table 1'!C7</f>
        <v>1</v>
      </c>
      <c r="D6" s="5" t="str">
        <f>'Table 1'!D7</f>
        <v>Per/poly fluorinated substances</v>
      </c>
      <c r="E6" s="5" t="str">
        <f>'Table 1'!E7</f>
        <v>A</v>
      </c>
      <c r="F6" s="5" t="str">
        <f>'Table 1'!F7</f>
        <v>PFDA</v>
      </c>
      <c r="G6" s="12" t="str">
        <f>'Table 1'!G7</f>
        <v>335-76-2</v>
      </c>
      <c r="H6" s="119" t="str">
        <f>'Table 1'!H7</f>
        <v>206-400-3</v>
      </c>
      <c r="I6" s="88" t="str">
        <f>IF('Table 2'!BB6=1,"Y","")</f>
        <v/>
      </c>
      <c r="J6" s="86" t="str">
        <f>IF('Table 2'!BC6="-","","Y")</f>
        <v/>
      </c>
      <c r="K6" s="86" t="str">
        <f>IF('Table 3'!R6="","","Y")</f>
        <v/>
      </c>
      <c r="L6" s="86" t="str">
        <f>IF('Table 2'!BD6="Y","Y","")</f>
        <v/>
      </c>
      <c r="M6" s="86" t="str">
        <f>IF('Table 2'!BE6=1,"Y","")</f>
        <v/>
      </c>
      <c r="N6" s="86" t="str">
        <f>IF('Table 2'!BF6="Y","Y","")</f>
        <v>Y</v>
      </c>
      <c r="O6" s="86" t="str">
        <f>IF('Table 2'!BG6=1,"Y","")</f>
        <v>Y</v>
      </c>
      <c r="P6" s="86" t="str">
        <f>IF('Table 2'!BH6=1,"Y","")</f>
        <v>Y</v>
      </c>
      <c r="Q6" s="86" t="str">
        <f>IF('Table 2'!BI6=1,"Y","")</f>
        <v/>
      </c>
      <c r="R6" s="86" t="str">
        <f>IF('Table 2'!BJ6="Y","Y","")</f>
        <v>Y</v>
      </c>
      <c r="S6" s="86" t="str">
        <f>IF('Table 2'!BK6=1,"Y","")</f>
        <v>Y</v>
      </c>
      <c r="T6" s="86" t="str">
        <f>IF('Table 2'!BL6=1,"Y","")</f>
        <v/>
      </c>
      <c r="U6" s="86" t="str">
        <f>IF('Table 2'!BM6=1,"Y","")</f>
        <v>Y</v>
      </c>
      <c r="V6" s="86" t="str">
        <f>IF('Table 2'!BN6="Y","Y","")</f>
        <v>Y</v>
      </c>
      <c r="W6" s="86" t="str">
        <f>IF('Table 2'!BO6=1,"Y","")</f>
        <v/>
      </c>
      <c r="X6" s="86" t="str">
        <f>IF('Table 2'!BP6=1,"Y","")</f>
        <v/>
      </c>
      <c r="Y6" s="86" t="str">
        <f>IF('Table 2'!BQ6=1,"Y","")</f>
        <v/>
      </c>
      <c r="Z6" s="86" t="str">
        <f>IF('Table 2'!BR6="Y","Y","")</f>
        <v/>
      </c>
      <c r="AA6" s="86" t="str">
        <f>IF('Table 2'!BS6=1,"Y","")</f>
        <v/>
      </c>
      <c r="AB6" s="86" t="str">
        <f>IF('Table 2'!BT6="Y","Y","")</f>
        <v/>
      </c>
      <c r="AC6" s="86" t="str">
        <f>IF('Table 2'!BU6="Y","Y","")</f>
        <v/>
      </c>
      <c r="AD6" s="86" t="str">
        <f>IF('Table 2'!BV6=1,"Y","")</f>
        <v>Y</v>
      </c>
      <c r="AE6" s="86" t="str">
        <f>IF('Table 2'!BW6=1,"Y","")</f>
        <v>Y</v>
      </c>
      <c r="AF6" s="86" t="str">
        <f>IF('Table 2'!BX6=1,"Y","")</f>
        <v/>
      </c>
      <c r="AG6" s="87" t="str">
        <f>IF('Table 11 Profess+consumer'!B6=1,"Y","")</f>
        <v/>
      </c>
      <c r="AH6" s="87" t="str">
        <f>IF(COUNT('Table 12 Class+OSH+waste'!K6:P6,"")&lt;COUNTA('Table 12 Class+OSH+waste'!K6:P6),"Y","")</f>
        <v/>
      </c>
      <c r="AI6" s="87" t="str">
        <f>IF(COUNT('Table 12 Class+OSH+waste'!Q6:V6,"")&lt;COUNTA('Table 12 Class+OSH+waste'!Q6:V6),"Y","")</f>
        <v/>
      </c>
      <c r="AJ6" s="89" t="str">
        <f>IF('Table 13 Environmental'!B7=1,"Y","")</f>
        <v>Y</v>
      </c>
      <c r="BB6" s="2" t="str">
        <f>IF(COUNTIF('Table 3'!I6:O6,"-")&lt;COUNTA('Table 3'!I6:O6),1,"-")</f>
        <v>-</v>
      </c>
      <c r="BC6" s="2" t="str">
        <f>'Table 3'!P6</f>
        <v>-</v>
      </c>
      <c r="BD6" s="2" t="str">
        <f>'Table 3'!Q6</f>
        <v>-</v>
      </c>
      <c r="BE6" s="13" t="str">
        <f>IF(COUNTIF('Table 4'!I6:N6,"-")&lt;COUNTA('Table 4'!I6:N6),1,"-")</f>
        <v>-</v>
      </c>
      <c r="BF6" s="14" t="str">
        <f>IF(COUNTIF('Table 4'!O6:AO6,"-")&lt;COUNTA('Table 4'!O6:AO6),"Y","N")</f>
        <v>Y</v>
      </c>
      <c r="BG6" s="13">
        <f>IF(COUNTIF('Table 5'!I6:M6,"-")&lt;COUNTA('Table 5'!I6:M6),1,"-")</f>
        <v>1</v>
      </c>
      <c r="BH6" s="13">
        <f>IF(COUNTIF('Table 5'!N6:S6,"-")&lt;COUNTA('Table 5'!N6:S6),1,"-")</f>
        <v>1</v>
      </c>
      <c r="BI6" s="13" t="str">
        <f>IF(COUNTIF('Table 5'!T6:U6,"-")&lt;COUNTA('Table 5'!T6:U6),1,"-")</f>
        <v>-</v>
      </c>
      <c r="BJ6" s="15" t="str">
        <f>IF(COUNTIF('Table 5'!V6:AP6,"-")&lt;COUNTA('Table 5'!V6:AP6),"Y","N")</f>
        <v>Y</v>
      </c>
      <c r="BK6" s="13">
        <f>IF(COUNTIF('Table 6'!I6:P6,"-")&lt;COUNTA('Table 6'!I6:P6),1,"-")</f>
        <v>1</v>
      </c>
      <c r="BL6" s="13" t="str">
        <f>IF(COUNTIF('Table 6'!Q6:AC6,"-")&lt;COUNTA('Table 6'!Q6:AC6),1,"-")</f>
        <v>-</v>
      </c>
      <c r="BM6" s="13">
        <f>IF(COUNTIF('Table 7'!I6:P6,"-")&lt;COUNTA('Table 7'!I6:P6),1,"-")</f>
        <v>1</v>
      </c>
      <c r="BN6" s="14" t="str">
        <f>IF(COUNTIF('Table 7'!Q6:AV6,"-")&lt;COUNTA('Table 7'!Q6:AV6),"Y","N")</f>
        <v>Y</v>
      </c>
      <c r="BO6" s="13" t="str">
        <f>IF('Table 8'!I6="-","-",1)</f>
        <v>-</v>
      </c>
      <c r="BP6" s="13" t="str">
        <f>IF('Table 8'!K6="-","-",1)</f>
        <v>-</v>
      </c>
      <c r="BQ6" s="13" t="str">
        <f>IF('Table 8'!L6="-","-",1)</f>
        <v>-</v>
      </c>
      <c r="BR6" s="2" t="str">
        <f>IF(COUNTIF('Table 8'!M6:S6,"-")&lt;COUNTA('Table 8'!M6:S6),"Y","N")</f>
        <v>N</v>
      </c>
      <c r="BS6" s="13" t="str">
        <f>IF(COUNTIF('Table 8'!T6:AJ6,"-")&lt;COUNTA('Table 8'!T6:AJ6),1,"-")</f>
        <v>-</v>
      </c>
      <c r="BT6" s="14" t="str">
        <f>IF('Table 9'!B6=1,"Y","N")</f>
        <v>N</v>
      </c>
      <c r="BU6" s="2" t="str">
        <f>IF(COUNTIF('Table 10'!I7:J7,"-")&lt;COUNTA('Table 10'!I7:J7),"Y","N")</f>
        <v>N</v>
      </c>
      <c r="BV6" s="13">
        <f>IF('Table 10'!K7="-","-",1)</f>
        <v>1</v>
      </c>
      <c r="BW6" s="13">
        <f>IF('Table 10'!L7="-","-",1)</f>
        <v>1</v>
      </c>
      <c r="BX6" s="13" t="str">
        <f>IF('Table 10'!M7="-","-",1)</f>
        <v>-</v>
      </c>
    </row>
    <row r="7" spans="1:76" ht="13" x14ac:dyDescent="0.3">
      <c r="B7" s="5">
        <f>'Table 1'!B8</f>
        <v>0</v>
      </c>
      <c r="C7" s="5">
        <f>'Table 1'!C8</f>
        <v>1</v>
      </c>
      <c r="D7" s="5" t="str">
        <f>'Table 1'!D8</f>
        <v>Per/poly fluorinated substances</v>
      </c>
      <c r="E7" s="5" t="str">
        <f>'Table 1'!E8</f>
        <v>A</v>
      </c>
      <c r="F7" s="5" t="str">
        <f>'Table 1'!F8</f>
        <v>PFU(n)DA</v>
      </c>
      <c r="G7" s="12" t="str">
        <f>'Table 1'!G8</f>
        <v>2058-94-8</v>
      </c>
      <c r="H7" s="119" t="str">
        <f>'Table 1'!H8</f>
        <v>218-165-4</v>
      </c>
      <c r="I7" s="88" t="str">
        <f>IF('Table 2'!BB7=1,"Y","")</f>
        <v/>
      </c>
      <c r="J7" s="86" t="str">
        <f>IF('Table 2'!BC7="-","","Y")</f>
        <v/>
      </c>
      <c r="K7" s="86" t="str">
        <f>IF('Table 3'!R7="","","Y")</f>
        <v/>
      </c>
      <c r="L7" s="86" t="str">
        <f>IF('Table 2'!BD7="Y","Y","")</f>
        <v/>
      </c>
      <c r="M7" s="86" t="str">
        <f>IF('Table 2'!BE7=1,"Y","")</f>
        <v/>
      </c>
      <c r="N7" s="86" t="str">
        <f>IF('Table 2'!BF7="Y","Y","")</f>
        <v>Y</v>
      </c>
      <c r="O7" s="86" t="str">
        <f>IF('Table 2'!BG7=1,"Y","")</f>
        <v>Y</v>
      </c>
      <c r="P7" s="86" t="str">
        <f>IF('Table 2'!BH7=1,"Y","")</f>
        <v>Y</v>
      </c>
      <c r="Q7" s="86" t="str">
        <f>IF('Table 2'!BI7=1,"Y","")</f>
        <v>Y</v>
      </c>
      <c r="R7" s="86" t="str">
        <f>IF('Table 2'!BJ7="Y","Y","")</f>
        <v>Y</v>
      </c>
      <c r="S7" s="86" t="str">
        <f>IF('Table 2'!BK7=1,"Y","")</f>
        <v>Y</v>
      </c>
      <c r="T7" s="86" t="str">
        <f>IF('Table 2'!BL7=1,"Y","")</f>
        <v/>
      </c>
      <c r="U7" s="86" t="str">
        <f>IF('Table 2'!BM7=1,"Y","")</f>
        <v/>
      </c>
      <c r="V7" s="86" t="str">
        <f>IF('Table 2'!BN7="Y","Y","")</f>
        <v/>
      </c>
      <c r="W7" s="86" t="str">
        <f>IF('Table 2'!BO7=1,"Y","")</f>
        <v/>
      </c>
      <c r="X7" s="86" t="str">
        <f>IF('Table 2'!BP7=1,"Y","")</f>
        <v/>
      </c>
      <c r="Y7" s="86" t="str">
        <f>IF('Table 2'!BQ7=1,"Y","")</f>
        <v/>
      </c>
      <c r="Z7" s="86" t="str">
        <f>IF('Table 2'!BR7="Y","Y","")</f>
        <v/>
      </c>
      <c r="AA7" s="86" t="str">
        <f>IF('Table 2'!BS7=1,"Y","")</f>
        <v/>
      </c>
      <c r="AB7" s="86" t="str">
        <f>IF('Table 2'!BT7="Y","Y","")</f>
        <v/>
      </c>
      <c r="AC7" s="86" t="str">
        <f>IF('Table 2'!BU7="Y","Y","")</f>
        <v/>
      </c>
      <c r="AD7" s="86" t="str">
        <f>IF('Table 2'!BV7=1,"Y","")</f>
        <v>Y</v>
      </c>
      <c r="AE7" s="86" t="str">
        <f>IF('Table 2'!BW7=1,"Y","")</f>
        <v/>
      </c>
      <c r="AF7" s="86" t="str">
        <f>IF('Table 2'!BX7=1,"Y","")</f>
        <v/>
      </c>
      <c r="AG7" s="87" t="str">
        <f>IF('Table 11 Profess+consumer'!B7=1,"Y","")</f>
        <v/>
      </c>
      <c r="AH7" s="87" t="str">
        <f>IF(COUNT('Table 12 Class+OSH+waste'!K7:P7,"")&lt;COUNTA('Table 12 Class+OSH+waste'!K7:P7),"Y","")</f>
        <v/>
      </c>
      <c r="AI7" s="87" t="str">
        <f>IF(COUNT('Table 12 Class+OSH+waste'!Q7:V7,"")&lt;COUNTA('Table 12 Class+OSH+waste'!Q7:V7),"Y","")</f>
        <v/>
      </c>
      <c r="AJ7" s="89" t="str">
        <f>IF('Table 13 Environmental'!B8=1,"Y","")</f>
        <v/>
      </c>
      <c r="BB7" s="2" t="str">
        <f>IF(COUNTIF('Table 3'!I7:O7,"-")&lt;COUNTA('Table 3'!I7:O7),1,"-")</f>
        <v>-</v>
      </c>
      <c r="BC7" s="2" t="str">
        <f>'Table 3'!P7</f>
        <v>-</v>
      </c>
      <c r="BD7" s="2" t="str">
        <f>'Table 3'!Q7</f>
        <v>-</v>
      </c>
      <c r="BE7" s="13" t="str">
        <f>IF(COUNTIF('Table 4'!I7:N7,"-")&lt;COUNTA('Table 4'!I7:N7),1,"-")</f>
        <v>-</v>
      </c>
      <c r="BF7" s="14" t="str">
        <f>IF(COUNTIF('Table 4'!O7:AO7,"-")&lt;COUNTA('Table 4'!O7:AO7),"Y","N")</f>
        <v>Y</v>
      </c>
      <c r="BG7" s="13">
        <f>IF(COUNTIF('Table 5'!I7:M7,"-")&lt;COUNTA('Table 5'!I7:M7),1,"-")</f>
        <v>1</v>
      </c>
      <c r="BH7" s="13">
        <f>IF(COUNTIF('Table 5'!N7:S7,"-")&lt;COUNTA('Table 5'!N7:S7),1,"-")</f>
        <v>1</v>
      </c>
      <c r="BI7" s="13">
        <f>IF(COUNTIF('Table 5'!T7:U7,"-")&lt;COUNTA('Table 5'!T7:U7),1,"-")</f>
        <v>1</v>
      </c>
      <c r="BJ7" s="15" t="str">
        <f>IF(COUNTIF('Table 5'!V7:AP7,"-")&lt;COUNTA('Table 5'!V7:AP7),"Y","N")</f>
        <v>Y</v>
      </c>
      <c r="BK7" s="13">
        <f>IF(COUNTIF('Table 6'!I7:P7,"-")&lt;COUNTA('Table 6'!I7:P7),1,"-")</f>
        <v>1</v>
      </c>
      <c r="BL7" s="13" t="str">
        <f>IF(COUNTIF('Table 6'!Q7:AC7,"-")&lt;COUNTA('Table 6'!Q7:AC7),1,"-")</f>
        <v>-</v>
      </c>
      <c r="BM7" s="13" t="str">
        <f>IF(COUNTIF('Table 7'!I7:P7,"-")&lt;COUNTA('Table 7'!I7:P7),1,"-")</f>
        <v>-</v>
      </c>
      <c r="BN7" s="14" t="str">
        <f>IF(COUNTIF('Table 7'!Q7:AV7,"-")&lt;COUNTA('Table 7'!Q7:AV7),"Y","N")</f>
        <v>N</v>
      </c>
      <c r="BO7" s="13" t="str">
        <f>IF('Table 8'!I7="-","-",1)</f>
        <v>-</v>
      </c>
      <c r="BP7" s="13" t="str">
        <f>IF('Table 8'!K7="-","-",1)</f>
        <v>-</v>
      </c>
      <c r="BQ7" s="13" t="str">
        <f>IF('Table 8'!L7="-","-",1)</f>
        <v>-</v>
      </c>
      <c r="BR7" s="2" t="str">
        <f>IF(COUNTIF('Table 8'!M7:S7,"-")&lt;COUNTA('Table 8'!M7:S7),"Y","N")</f>
        <v>N</v>
      </c>
      <c r="BS7" s="13" t="str">
        <f>IF(COUNTIF('Table 8'!T7:AJ7,"-")&lt;COUNTA('Table 8'!T7:AJ7),1,"-")</f>
        <v>-</v>
      </c>
      <c r="BT7" s="14" t="str">
        <f>IF('Table 9'!B7=1,"Y","N")</f>
        <v>N</v>
      </c>
      <c r="BU7" s="2" t="str">
        <f>IF(COUNTIF('Table 10'!I8:J8,"-")&lt;COUNTA('Table 10'!I8:J8),"Y","N")</f>
        <v>N</v>
      </c>
      <c r="BV7" s="13">
        <f>IF('Table 10'!K8="-","-",1)</f>
        <v>1</v>
      </c>
      <c r="BW7" s="13" t="str">
        <f>IF('Table 10'!L8="-","-",1)</f>
        <v>-</v>
      </c>
      <c r="BX7" s="13" t="str">
        <f>IF('Table 10'!M8="-","-",1)</f>
        <v>-</v>
      </c>
    </row>
    <row r="8" spans="1:76" ht="13" x14ac:dyDescent="0.3">
      <c r="B8" s="5">
        <f>'Table 1'!B9</f>
        <v>0</v>
      </c>
      <c r="C8" s="5">
        <f>'Table 1'!C9</f>
        <v>1</v>
      </c>
      <c r="D8" s="5" t="str">
        <f>'Table 1'!D9</f>
        <v>Per/poly fluorinated substances</v>
      </c>
      <c r="E8" s="5" t="str">
        <f>'Table 1'!E9</f>
        <v>A</v>
      </c>
      <c r="F8" s="5" t="str">
        <f>'Table 1'!F9</f>
        <v>PFDoDA</v>
      </c>
      <c r="G8" s="12" t="str">
        <f>'Table 1'!G9</f>
        <v>307-55-1</v>
      </c>
      <c r="H8" s="119" t="str">
        <f>'Table 1'!H9</f>
        <v>206-203-2</v>
      </c>
      <c r="I8" s="88" t="str">
        <f>IF('Table 2'!BB8=1,"Y","")</f>
        <v/>
      </c>
      <c r="J8" s="86" t="str">
        <f>IF('Table 2'!BC8="-","","Y")</f>
        <v/>
      </c>
      <c r="K8" s="86" t="str">
        <f>IF('Table 3'!R8="","","Y")</f>
        <v/>
      </c>
      <c r="L8" s="86" t="str">
        <f>IF('Table 2'!BD8="Y","Y","")</f>
        <v/>
      </c>
      <c r="M8" s="86" t="str">
        <f>IF('Table 2'!BE8=1,"Y","")</f>
        <v/>
      </c>
      <c r="N8" s="86" t="str">
        <f>IF('Table 2'!BF8="Y","Y","")</f>
        <v>Y</v>
      </c>
      <c r="O8" s="86" t="str">
        <f>IF('Table 2'!BG8=1,"Y","")</f>
        <v>Y</v>
      </c>
      <c r="P8" s="86" t="str">
        <f>IF('Table 2'!BH8=1,"Y","")</f>
        <v>Y</v>
      </c>
      <c r="Q8" s="86" t="str">
        <f>IF('Table 2'!BI8=1,"Y","")</f>
        <v>Y</v>
      </c>
      <c r="R8" s="86" t="str">
        <f>IF('Table 2'!BJ8="Y","Y","")</f>
        <v>Y</v>
      </c>
      <c r="S8" s="86" t="str">
        <f>IF('Table 2'!BK8=1,"Y","")</f>
        <v>Y</v>
      </c>
      <c r="T8" s="86" t="str">
        <f>IF('Table 2'!BL8=1,"Y","")</f>
        <v/>
      </c>
      <c r="U8" s="86" t="str">
        <f>IF('Table 2'!BM8=1,"Y","")</f>
        <v/>
      </c>
      <c r="V8" s="86" t="str">
        <f>IF('Table 2'!BN8="Y","Y","")</f>
        <v/>
      </c>
      <c r="W8" s="86" t="str">
        <f>IF('Table 2'!BO8=1,"Y","")</f>
        <v/>
      </c>
      <c r="X8" s="86" t="str">
        <f>IF('Table 2'!BP8=1,"Y","")</f>
        <v/>
      </c>
      <c r="Y8" s="86" t="str">
        <f>IF('Table 2'!BQ8=1,"Y","")</f>
        <v/>
      </c>
      <c r="Z8" s="86" t="str">
        <f>IF('Table 2'!BR8="Y","Y","")</f>
        <v/>
      </c>
      <c r="AA8" s="86" t="str">
        <f>IF('Table 2'!BS8=1,"Y","")</f>
        <v/>
      </c>
      <c r="AB8" s="86" t="str">
        <f>IF('Table 2'!BT8="Y","Y","")</f>
        <v/>
      </c>
      <c r="AC8" s="86" t="str">
        <f>IF('Table 2'!BU8="Y","Y","")</f>
        <v/>
      </c>
      <c r="AD8" s="86" t="str">
        <f>IF('Table 2'!BV8=1,"Y","")</f>
        <v>Y</v>
      </c>
      <c r="AE8" s="86" t="str">
        <f>IF('Table 2'!BW8=1,"Y","")</f>
        <v/>
      </c>
      <c r="AF8" s="86" t="str">
        <f>IF('Table 2'!BX8=1,"Y","")</f>
        <v/>
      </c>
      <c r="AG8" s="87" t="str">
        <f>IF('Table 11 Profess+consumer'!B8=1,"Y","")</f>
        <v/>
      </c>
      <c r="AH8" s="87" t="str">
        <f>IF(COUNT('Table 12 Class+OSH+waste'!K8:P8,"")&lt;COUNTA('Table 12 Class+OSH+waste'!K8:P8),"Y","")</f>
        <v/>
      </c>
      <c r="AI8" s="87" t="str">
        <f>IF(COUNT('Table 12 Class+OSH+waste'!Q8:V8,"")&lt;COUNTA('Table 12 Class+OSH+waste'!Q8:V8),"Y","")</f>
        <v/>
      </c>
      <c r="AJ8" s="89" t="str">
        <f>IF('Table 13 Environmental'!B9=1,"Y","")</f>
        <v/>
      </c>
      <c r="BB8" s="2" t="str">
        <f>IF(COUNTIF('Table 3'!I8:O8,"-")&lt;COUNTA('Table 3'!I8:O8),1,"-")</f>
        <v>-</v>
      </c>
      <c r="BC8" s="2" t="str">
        <f>'Table 3'!P8</f>
        <v>-</v>
      </c>
      <c r="BD8" s="2" t="str">
        <f>'Table 3'!Q8</f>
        <v>-</v>
      </c>
      <c r="BE8" s="13" t="str">
        <f>IF(COUNTIF('Table 4'!I8:N8,"-")&lt;COUNTA('Table 4'!I8:N8),1,"-")</f>
        <v>-</v>
      </c>
      <c r="BF8" s="14" t="str">
        <f>IF(COUNTIF('Table 4'!O8:AO8,"-")&lt;COUNTA('Table 4'!O8:AO8),"Y","N")</f>
        <v>Y</v>
      </c>
      <c r="BG8" s="13">
        <f>IF(COUNTIF('Table 5'!I8:M8,"-")&lt;COUNTA('Table 5'!I8:M8),1,"-")</f>
        <v>1</v>
      </c>
      <c r="BH8" s="13">
        <f>IF(COUNTIF('Table 5'!N8:S8,"-")&lt;COUNTA('Table 5'!N8:S8),1,"-")</f>
        <v>1</v>
      </c>
      <c r="BI8" s="13">
        <f>IF(COUNTIF('Table 5'!T8:U8,"-")&lt;COUNTA('Table 5'!T8:U8),1,"-")</f>
        <v>1</v>
      </c>
      <c r="BJ8" s="15" t="str">
        <f>IF(COUNTIF('Table 5'!V8:AP8,"-")&lt;COUNTA('Table 5'!V8:AP8),"Y","N")</f>
        <v>Y</v>
      </c>
      <c r="BK8" s="13">
        <f>IF(COUNTIF('Table 6'!I8:P8,"-")&lt;COUNTA('Table 6'!I8:P8),1,"-")</f>
        <v>1</v>
      </c>
      <c r="BL8" s="13" t="str">
        <f>IF(COUNTIF('Table 6'!Q8:AC8,"-")&lt;COUNTA('Table 6'!Q8:AC8),1,"-")</f>
        <v>-</v>
      </c>
      <c r="BM8" s="13" t="str">
        <f>IF(COUNTIF('Table 7'!I8:P8,"-")&lt;COUNTA('Table 7'!I8:P8),1,"-")</f>
        <v>-</v>
      </c>
      <c r="BN8" s="14" t="str">
        <f>IF(COUNTIF('Table 7'!Q8:AV8,"-")&lt;COUNTA('Table 7'!Q8:AV8),"Y","N")</f>
        <v>N</v>
      </c>
      <c r="BO8" s="13" t="str">
        <f>IF('Table 8'!I8="-","-",1)</f>
        <v>-</v>
      </c>
      <c r="BP8" s="13" t="str">
        <f>IF('Table 8'!K8="-","-",1)</f>
        <v>-</v>
      </c>
      <c r="BQ8" s="13" t="str">
        <f>IF('Table 8'!L8="-","-",1)</f>
        <v>-</v>
      </c>
      <c r="BR8" s="2" t="str">
        <f>IF(COUNTIF('Table 8'!M8:S8,"-")&lt;COUNTA('Table 8'!M8:S8),"Y","N")</f>
        <v>N</v>
      </c>
      <c r="BS8" s="13" t="str">
        <f>IF(COUNTIF('Table 8'!T8:AJ8,"-")&lt;COUNTA('Table 8'!T8:AJ8),1,"-")</f>
        <v>-</v>
      </c>
      <c r="BT8" s="14" t="str">
        <f>IF('Table 9'!B8=1,"Y","N")</f>
        <v>N</v>
      </c>
      <c r="BU8" s="2" t="str">
        <f>IF(COUNTIF('Table 10'!I9:J9,"-")&lt;COUNTA('Table 10'!I9:J9),"Y","N")</f>
        <v>N</v>
      </c>
      <c r="BV8" s="13">
        <f>IF('Table 10'!K9="-","-",1)</f>
        <v>1</v>
      </c>
      <c r="BW8" s="13" t="str">
        <f>IF('Table 10'!L9="-","-",1)</f>
        <v>-</v>
      </c>
      <c r="BX8" s="13" t="str">
        <f>IF('Table 10'!M9="-","-",1)</f>
        <v>-</v>
      </c>
    </row>
    <row r="9" spans="1:76" ht="13" x14ac:dyDescent="0.3">
      <c r="B9" s="5">
        <f>'Table 1'!B10</f>
        <v>0</v>
      </c>
      <c r="C9" s="5">
        <f>'Table 1'!C10</f>
        <v>1</v>
      </c>
      <c r="D9" s="5" t="str">
        <f>'Table 1'!D10</f>
        <v>Per/poly fluorinated substances</v>
      </c>
      <c r="E9" s="5" t="str">
        <f>'Table 1'!E10</f>
        <v>A</v>
      </c>
      <c r="F9" s="5" t="str">
        <f>'Table 1'!F10</f>
        <v>PFTrDA</v>
      </c>
      <c r="G9" s="12" t="str">
        <f>'Table 1'!G10</f>
        <v>72629-94-8</v>
      </c>
      <c r="H9" s="119" t="str">
        <f>'Table 1'!H10</f>
        <v>276-745-2</v>
      </c>
      <c r="I9" s="88" t="str">
        <f>IF('Table 2'!BB9=1,"Y","")</f>
        <v/>
      </c>
      <c r="J9" s="86" t="str">
        <f>IF('Table 2'!BC9="-","","Y")</f>
        <v/>
      </c>
      <c r="K9" s="86" t="str">
        <f>IF('Table 3'!R9="","","Y")</f>
        <v/>
      </c>
      <c r="L9" s="86" t="str">
        <f>IF('Table 2'!BD9="Y","Y","")</f>
        <v/>
      </c>
      <c r="M9" s="86" t="str">
        <f>IF('Table 2'!BE9=1,"Y","")</f>
        <v/>
      </c>
      <c r="N9" s="86" t="str">
        <f>IF('Table 2'!BF9="Y","Y","")</f>
        <v>Y</v>
      </c>
      <c r="O9" s="86" t="str">
        <f>IF('Table 2'!BG9=1,"Y","")</f>
        <v>Y</v>
      </c>
      <c r="P9" s="86" t="str">
        <f>IF('Table 2'!BH9=1,"Y","")</f>
        <v>Y</v>
      </c>
      <c r="Q9" s="86" t="str">
        <f>IF('Table 2'!BI9=1,"Y","")</f>
        <v>Y</v>
      </c>
      <c r="R9" s="86" t="str">
        <f>IF('Table 2'!BJ9="Y","Y","")</f>
        <v>Y</v>
      </c>
      <c r="S9" s="86" t="str">
        <f>IF('Table 2'!BK9=1,"Y","")</f>
        <v>Y</v>
      </c>
      <c r="T9" s="86" t="str">
        <f>IF('Table 2'!BL9=1,"Y","")</f>
        <v/>
      </c>
      <c r="U9" s="86" t="str">
        <f>IF('Table 2'!BM9=1,"Y","")</f>
        <v/>
      </c>
      <c r="V9" s="86" t="str">
        <f>IF('Table 2'!BN9="Y","Y","")</f>
        <v/>
      </c>
      <c r="W9" s="86" t="str">
        <f>IF('Table 2'!BO9=1,"Y","")</f>
        <v/>
      </c>
      <c r="X9" s="86" t="str">
        <f>IF('Table 2'!BP9=1,"Y","")</f>
        <v/>
      </c>
      <c r="Y9" s="86" t="str">
        <f>IF('Table 2'!BQ9=1,"Y","")</f>
        <v/>
      </c>
      <c r="Z9" s="86" t="str">
        <f>IF('Table 2'!BR9="Y","Y","")</f>
        <v/>
      </c>
      <c r="AA9" s="86" t="str">
        <f>IF('Table 2'!BS9=1,"Y","")</f>
        <v/>
      </c>
      <c r="AB9" s="86" t="str">
        <f>IF('Table 2'!BT9="Y","Y","")</f>
        <v/>
      </c>
      <c r="AC9" s="86" t="str">
        <f>IF('Table 2'!BU9="Y","Y","")</f>
        <v/>
      </c>
      <c r="AD9" s="86" t="str">
        <f>IF('Table 2'!BV9=1,"Y","")</f>
        <v>Y</v>
      </c>
      <c r="AE9" s="86" t="str">
        <f>IF('Table 2'!BW9=1,"Y","")</f>
        <v/>
      </c>
      <c r="AF9" s="86" t="str">
        <f>IF('Table 2'!BX9=1,"Y","")</f>
        <v/>
      </c>
      <c r="AG9" s="87" t="str">
        <f>IF('Table 11 Profess+consumer'!B9=1,"Y","")</f>
        <v/>
      </c>
      <c r="AH9" s="87" t="str">
        <f>IF(COUNT('Table 12 Class+OSH+waste'!K9:P9,"")&lt;COUNTA('Table 12 Class+OSH+waste'!K9:P9),"Y","")</f>
        <v/>
      </c>
      <c r="AI9" s="87" t="str">
        <f>IF(COUNT('Table 12 Class+OSH+waste'!Q9:V9,"")&lt;COUNTA('Table 12 Class+OSH+waste'!Q9:V9),"Y","")</f>
        <v/>
      </c>
      <c r="AJ9" s="89" t="str">
        <f>IF('Table 13 Environmental'!B10=1,"Y","")</f>
        <v/>
      </c>
      <c r="BB9" s="2" t="str">
        <f>IF(COUNTIF('Table 3'!I9:O9,"-")&lt;COUNTA('Table 3'!I9:O9),1,"-")</f>
        <v>-</v>
      </c>
      <c r="BC9" s="2" t="str">
        <f>'Table 3'!P9</f>
        <v>-</v>
      </c>
      <c r="BD9" s="2" t="str">
        <f>'Table 3'!Q9</f>
        <v>-</v>
      </c>
      <c r="BE9" s="13" t="str">
        <f>IF(COUNTIF('Table 4'!I9:N9,"-")&lt;COUNTA('Table 4'!I9:N9),1,"-")</f>
        <v>-</v>
      </c>
      <c r="BF9" s="14" t="str">
        <f>IF(COUNTIF('Table 4'!O9:AO9,"-")&lt;COUNTA('Table 4'!O9:AO9),"Y","N")</f>
        <v>Y</v>
      </c>
      <c r="BG9" s="13">
        <f>IF(COUNTIF('Table 5'!I9:M9,"-")&lt;COUNTA('Table 5'!I9:M9),1,"-")</f>
        <v>1</v>
      </c>
      <c r="BH9" s="13">
        <f>IF(COUNTIF('Table 5'!N9:S9,"-")&lt;COUNTA('Table 5'!N9:S9),1,"-")</f>
        <v>1</v>
      </c>
      <c r="BI9" s="13">
        <f>IF(COUNTIF('Table 5'!T9:U9,"-")&lt;COUNTA('Table 5'!T9:U9),1,"-")</f>
        <v>1</v>
      </c>
      <c r="BJ9" s="15" t="str">
        <f>IF(COUNTIF('Table 5'!V9:AP9,"-")&lt;COUNTA('Table 5'!V9:AP9),"Y","N")</f>
        <v>Y</v>
      </c>
      <c r="BK9" s="13">
        <f>IF(COUNTIF('Table 6'!I9:P9,"-")&lt;COUNTA('Table 6'!I9:P9),1,"-")</f>
        <v>1</v>
      </c>
      <c r="BL9" s="13" t="str">
        <f>IF(COUNTIF('Table 6'!Q9:AC9,"-")&lt;COUNTA('Table 6'!Q9:AC9),1,"-")</f>
        <v>-</v>
      </c>
      <c r="BM9" s="13" t="str">
        <f>IF(COUNTIF('Table 7'!I9:P9,"-")&lt;COUNTA('Table 7'!I9:P9),1,"-")</f>
        <v>-</v>
      </c>
      <c r="BN9" s="14" t="str">
        <f>IF(COUNTIF('Table 7'!Q9:AV9,"-")&lt;COUNTA('Table 7'!Q9:AV9),"Y","N")</f>
        <v>N</v>
      </c>
      <c r="BO9" s="13" t="str">
        <f>IF('Table 8'!I9="-","-",1)</f>
        <v>-</v>
      </c>
      <c r="BP9" s="13" t="str">
        <f>IF('Table 8'!K9="-","-",1)</f>
        <v>-</v>
      </c>
      <c r="BQ9" s="13" t="str">
        <f>IF('Table 8'!L9="-","-",1)</f>
        <v>-</v>
      </c>
      <c r="BR9" s="2" t="str">
        <f>IF(COUNTIF('Table 8'!M9:S9,"-")&lt;COUNTA('Table 8'!M9:S9),"Y","N")</f>
        <v>N</v>
      </c>
      <c r="BS9" s="13" t="str">
        <f>IF(COUNTIF('Table 8'!T9:AJ9,"-")&lt;COUNTA('Table 8'!T9:AJ9),1,"-")</f>
        <v>-</v>
      </c>
      <c r="BT9" s="14" t="str">
        <f>IF('Table 9'!B9=1,"Y","N")</f>
        <v>N</v>
      </c>
      <c r="BU9" s="2" t="str">
        <f>IF(COUNTIF('Table 10'!I10:J10,"-")&lt;COUNTA('Table 10'!I10:J10),"Y","N")</f>
        <v>N</v>
      </c>
      <c r="BV9" s="13">
        <f>IF('Table 10'!K10="-","-",1)</f>
        <v>1</v>
      </c>
      <c r="BW9" s="13" t="str">
        <f>IF('Table 10'!L10="-","-",1)</f>
        <v>-</v>
      </c>
      <c r="BX9" s="13" t="str">
        <f>IF('Table 10'!M10="-","-",1)</f>
        <v>-</v>
      </c>
    </row>
    <row r="10" spans="1:76" ht="13" x14ac:dyDescent="0.3">
      <c r="B10" s="5">
        <f>'Table 1'!B11</f>
        <v>0</v>
      </c>
      <c r="C10" s="5">
        <f>'Table 1'!C11</f>
        <v>1</v>
      </c>
      <c r="D10" s="5" t="str">
        <f>'Table 1'!D11</f>
        <v>Per/poly fluorinated substances</v>
      </c>
      <c r="E10" s="5" t="str">
        <f>'Table 1'!E11</f>
        <v>A</v>
      </c>
      <c r="F10" s="5" t="str">
        <f>'Table 1'!F11</f>
        <v>PFTeDA</v>
      </c>
      <c r="G10" s="12" t="str">
        <f>'Table 1'!G11</f>
        <v>376-06-7</v>
      </c>
      <c r="H10" s="119" t="str">
        <f>'Table 1'!H11</f>
        <v>206-803-4</v>
      </c>
      <c r="I10" s="88" t="str">
        <f>IF('Table 2'!BB10=1,"Y","")</f>
        <v/>
      </c>
      <c r="J10" s="86" t="str">
        <f>IF('Table 2'!BC10="-","","Y")</f>
        <v/>
      </c>
      <c r="K10" s="86" t="str">
        <f>IF('Table 3'!R10="","","Y")</f>
        <v/>
      </c>
      <c r="L10" s="86" t="str">
        <f>IF('Table 2'!BD10="Y","Y","")</f>
        <v/>
      </c>
      <c r="M10" s="86" t="str">
        <f>IF('Table 2'!BE10=1,"Y","")</f>
        <v/>
      </c>
      <c r="N10" s="86" t="str">
        <f>IF('Table 2'!BF10="Y","Y","")</f>
        <v>Y</v>
      </c>
      <c r="O10" s="86" t="str">
        <f>IF('Table 2'!BG10=1,"Y","")</f>
        <v>Y</v>
      </c>
      <c r="P10" s="86" t="str">
        <f>IF('Table 2'!BH10=1,"Y","")</f>
        <v>Y</v>
      </c>
      <c r="Q10" s="86" t="str">
        <f>IF('Table 2'!BI10=1,"Y","")</f>
        <v>Y</v>
      </c>
      <c r="R10" s="86" t="str">
        <f>IF('Table 2'!BJ10="Y","Y","")</f>
        <v>Y</v>
      </c>
      <c r="S10" s="86" t="str">
        <f>IF('Table 2'!BK10=1,"Y","")</f>
        <v>Y</v>
      </c>
      <c r="T10" s="86" t="str">
        <f>IF('Table 2'!BL10=1,"Y","")</f>
        <v/>
      </c>
      <c r="U10" s="86" t="str">
        <f>IF('Table 2'!BM10=1,"Y","")</f>
        <v/>
      </c>
      <c r="V10" s="86" t="str">
        <f>IF('Table 2'!BN10="Y","Y","")</f>
        <v/>
      </c>
      <c r="W10" s="86" t="str">
        <f>IF('Table 2'!BO10=1,"Y","")</f>
        <v/>
      </c>
      <c r="X10" s="86" t="str">
        <f>IF('Table 2'!BP10=1,"Y","")</f>
        <v/>
      </c>
      <c r="Y10" s="86" t="str">
        <f>IF('Table 2'!BQ10=1,"Y","")</f>
        <v/>
      </c>
      <c r="Z10" s="86" t="str">
        <f>IF('Table 2'!BR10="Y","Y","")</f>
        <v/>
      </c>
      <c r="AA10" s="86" t="str">
        <f>IF('Table 2'!BS10=1,"Y","")</f>
        <v/>
      </c>
      <c r="AB10" s="86" t="str">
        <f>IF('Table 2'!BT10="Y","Y","")</f>
        <v/>
      </c>
      <c r="AC10" s="86" t="str">
        <f>IF('Table 2'!BU10="Y","Y","")</f>
        <v/>
      </c>
      <c r="AD10" s="86" t="str">
        <f>IF('Table 2'!BV10=1,"Y","")</f>
        <v>Y</v>
      </c>
      <c r="AE10" s="86" t="str">
        <f>IF('Table 2'!BW10=1,"Y","")</f>
        <v/>
      </c>
      <c r="AF10" s="86" t="str">
        <f>IF('Table 2'!BX10=1,"Y","")</f>
        <v/>
      </c>
      <c r="AG10" s="87" t="str">
        <f>IF('Table 11 Profess+consumer'!B10=1,"Y","")</f>
        <v/>
      </c>
      <c r="AH10" s="87" t="str">
        <f>IF(COUNT('Table 12 Class+OSH+waste'!K10:P10,"")&lt;COUNTA('Table 12 Class+OSH+waste'!K10:P10),"Y","")</f>
        <v/>
      </c>
      <c r="AI10" s="87" t="str">
        <f>IF(COUNT('Table 12 Class+OSH+waste'!Q10:V10,"")&lt;COUNTA('Table 12 Class+OSH+waste'!Q10:V10),"Y","")</f>
        <v/>
      </c>
      <c r="AJ10" s="89" t="str">
        <f>IF('Table 13 Environmental'!B11=1,"Y","")</f>
        <v/>
      </c>
      <c r="BB10" s="2" t="str">
        <f>IF(COUNTIF('Table 3'!I10:O10,"-")&lt;COUNTA('Table 3'!I10:O10),1,"-")</f>
        <v>-</v>
      </c>
      <c r="BC10" s="2" t="str">
        <f>'Table 3'!P10</f>
        <v>-</v>
      </c>
      <c r="BD10" s="2" t="str">
        <f>'Table 3'!Q10</f>
        <v>-</v>
      </c>
      <c r="BE10" s="13" t="str">
        <f>IF(COUNTIF('Table 4'!I10:N10,"-")&lt;COUNTA('Table 4'!I10:N10),1,"-")</f>
        <v>-</v>
      </c>
      <c r="BF10" s="14" t="str">
        <f>IF(COUNTIF('Table 4'!O10:AO10,"-")&lt;COUNTA('Table 4'!O10:AO10),"Y","N")</f>
        <v>Y</v>
      </c>
      <c r="BG10" s="13">
        <f>IF(COUNTIF('Table 5'!I10:M10,"-")&lt;COUNTA('Table 5'!I10:M10),1,"-")</f>
        <v>1</v>
      </c>
      <c r="BH10" s="13">
        <f>IF(COUNTIF('Table 5'!N10:S10,"-")&lt;COUNTA('Table 5'!N10:S10),1,"-")</f>
        <v>1</v>
      </c>
      <c r="BI10" s="13">
        <f>IF(COUNTIF('Table 5'!T10:U10,"-")&lt;COUNTA('Table 5'!T10:U10),1,"-")</f>
        <v>1</v>
      </c>
      <c r="BJ10" s="15" t="str">
        <f>IF(COUNTIF('Table 5'!V10:AP10,"-")&lt;COUNTA('Table 5'!V10:AP10),"Y","N")</f>
        <v>Y</v>
      </c>
      <c r="BK10" s="13">
        <f>IF(COUNTIF('Table 6'!I10:P10,"-")&lt;COUNTA('Table 6'!I10:P10),1,"-")</f>
        <v>1</v>
      </c>
      <c r="BL10" s="13" t="str">
        <f>IF(COUNTIF('Table 6'!Q10:AC10,"-")&lt;COUNTA('Table 6'!Q10:AC10),1,"-")</f>
        <v>-</v>
      </c>
      <c r="BM10" s="13" t="str">
        <f>IF(COUNTIF('Table 7'!I10:P10,"-")&lt;COUNTA('Table 7'!I10:P10),1,"-")</f>
        <v>-</v>
      </c>
      <c r="BN10" s="14" t="str">
        <f>IF(COUNTIF('Table 7'!Q10:AV10,"-")&lt;COUNTA('Table 7'!Q10:AV10),"Y","N")</f>
        <v>N</v>
      </c>
      <c r="BO10" s="13" t="str">
        <f>IF('Table 8'!I10="-","-",1)</f>
        <v>-</v>
      </c>
      <c r="BP10" s="13" t="str">
        <f>IF('Table 8'!K10="-","-",1)</f>
        <v>-</v>
      </c>
      <c r="BQ10" s="13" t="str">
        <f>IF('Table 8'!L10="-","-",1)</f>
        <v>-</v>
      </c>
      <c r="BR10" s="2" t="str">
        <f>IF(COUNTIF('Table 8'!M10:S10,"-")&lt;COUNTA('Table 8'!M10:S10),"Y","N")</f>
        <v>N</v>
      </c>
      <c r="BS10" s="13" t="str">
        <f>IF(COUNTIF('Table 8'!T10:AJ10,"-")&lt;COUNTA('Table 8'!T10:AJ10),1,"-")</f>
        <v>-</v>
      </c>
      <c r="BT10" s="14" t="str">
        <f>IF('Table 9'!B10=1,"Y","N")</f>
        <v>N</v>
      </c>
      <c r="BU10" s="2" t="str">
        <f>IF(COUNTIF('Table 10'!I11:J11,"-")&lt;COUNTA('Table 10'!I11:J11),"Y","N")</f>
        <v>N</v>
      </c>
      <c r="BV10" s="13">
        <f>IF('Table 10'!K11="-","-",1)</f>
        <v>1</v>
      </c>
      <c r="BW10" s="13" t="str">
        <f>IF('Table 10'!L11="-","-",1)</f>
        <v>-</v>
      </c>
      <c r="BX10" s="13" t="str">
        <f>IF('Table 10'!M11="-","-",1)</f>
        <v>-</v>
      </c>
    </row>
    <row r="11" spans="1:76" ht="13" x14ac:dyDescent="0.3">
      <c r="A11" s="44" t="s">
        <v>852</v>
      </c>
      <c r="B11" s="5">
        <f>'Table 1'!B12</f>
        <v>0</v>
      </c>
      <c r="C11" s="5">
        <f>'Table 1'!C12</f>
        <v>1</v>
      </c>
      <c r="D11" s="5" t="str">
        <f>'Table 1'!D12</f>
        <v>Per/poly fluorinated substances</v>
      </c>
      <c r="E11" s="5" t="str">
        <f>'Table 1'!E12</f>
        <v>A</v>
      </c>
      <c r="F11" s="5" t="str">
        <f>'Table 1'!F12</f>
        <v>PFHxS</v>
      </c>
      <c r="G11" s="12" t="str">
        <f>'Table 1'!G12</f>
        <v>355-46-4</v>
      </c>
      <c r="H11" s="119" t="str">
        <f>'Table 1'!H12</f>
        <v>206-587-1</v>
      </c>
      <c r="I11" s="88" t="str">
        <f>IF('Table 2'!BB11=1,"Y","")</f>
        <v/>
      </c>
      <c r="J11" s="86" t="str">
        <f>IF('Table 2'!BC11="-","","Y")</f>
        <v>Y</v>
      </c>
      <c r="K11" s="86" t="str">
        <f>IF('Table 3'!R11="","","Y")</f>
        <v/>
      </c>
      <c r="L11" s="86" t="str">
        <f>IF('Table 2'!BD11="Y","Y","")</f>
        <v/>
      </c>
      <c r="M11" s="86" t="str">
        <f>IF('Table 2'!BE11=1,"Y","")</f>
        <v/>
      </c>
      <c r="N11" s="86" t="str">
        <f>IF('Table 2'!BF11="Y","Y","")</f>
        <v>Y</v>
      </c>
      <c r="O11" s="86" t="str">
        <f>IF('Table 2'!BG11=1,"Y","")</f>
        <v/>
      </c>
      <c r="P11" s="86" t="str">
        <f>IF('Table 2'!BH11=1,"Y","")</f>
        <v/>
      </c>
      <c r="Q11" s="86" t="str">
        <f>IF('Table 2'!BI11=1,"Y","")</f>
        <v/>
      </c>
      <c r="R11" s="86" t="str">
        <f>IF('Table 2'!BJ11="Y","Y","")</f>
        <v/>
      </c>
      <c r="S11" s="86" t="str">
        <f>IF('Table 2'!BK11=1,"Y","")</f>
        <v/>
      </c>
      <c r="T11" s="86" t="str">
        <f>IF('Table 2'!BL11=1,"Y","")</f>
        <v/>
      </c>
      <c r="U11" s="86" t="str">
        <f>IF('Table 2'!BM11=1,"Y","")</f>
        <v/>
      </c>
      <c r="V11" s="86" t="str">
        <f>IF('Table 2'!BN11="Y","Y","")</f>
        <v/>
      </c>
      <c r="W11" s="86" t="str">
        <f>IF('Table 2'!BO11=1,"Y","")</f>
        <v/>
      </c>
      <c r="X11" s="86" t="str">
        <f>IF('Table 2'!BP11=1,"Y","")</f>
        <v/>
      </c>
      <c r="Y11" s="86" t="str">
        <f>IF('Table 2'!BQ11=1,"Y","")</f>
        <v/>
      </c>
      <c r="Z11" s="86" t="str">
        <f>IF('Table 2'!BR11="Y","Y","")</f>
        <v/>
      </c>
      <c r="AA11" s="86" t="str">
        <f>IF('Table 2'!BS11=1,"Y","")</f>
        <v/>
      </c>
      <c r="AB11" s="86" t="str">
        <f>IF('Table 2'!BT11="Y","Y","")</f>
        <v/>
      </c>
      <c r="AC11" s="86" t="str">
        <f>IF('Table 2'!BU11="Y","Y","")</f>
        <v/>
      </c>
      <c r="AD11" s="86" t="str">
        <f>IF('Table 2'!BV11=1,"Y","")</f>
        <v>Y</v>
      </c>
      <c r="AE11" s="86" t="str">
        <f>IF('Table 2'!BW11=1,"Y","")</f>
        <v>Y</v>
      </c>
      <c r="AF11" s="86" t="str">
        <f>IF('Table 2'!BX11=1,"Y","")</f>
        <v/>
      </c>
      <c r="AG11" s="87" t="str">
        <f>IF('Table 11 Profess+consumer'!B11=1,"Y","")</f>
        <v/>
      </c>
      <c r="AH11" s="87" t="str">
        <f>IF(COUNT('Table 12 Class+OSH+waste'!K11:P11,"")&lt;COUNTA('Table 12 Class+OSH+waste'!K11:P11),"Y","")</f>
        <v>Y</v>
      </c>
      <c r="AI11" s="87" t="str">
        <f>IF(COUNT('Table 12 Class+OSH+waste'!Q11:V11,"")&lt;COUNTA('Table 12 Class+OSH+waste'!Q11:V11),"Y","")</f>
        <v>Y</v>
      </c>
      <c r="AJ11" s="89" t="str">
        <f>IF('Table 13 Environmental'!B12=1,"Y","")</f>
        <v>Y</v>
      </c>
      <c r="BB11" s="2" t="str">
        <f>IF(COUNTIF('Table 3'!I11:O11,"-")&lt;COUNTA('Table 3'!I11:O11),1,"-")</f>
        <v>-</v>
      </c>
      <c r="BC11" s="2" t="str">
        <f>'Table 3'!P11</f>
        <v>Proposed POP - Status= Recommended for listing under the Stockholm Convention (Norway)</v>
      </c>
      <c r="BD11" s="2" t="str">
        <f>'Table 3'!Q11</f>
        <v>-</v>
      </c>
      <c r="BE11" s="13" t="str">
        <f>IF(COUNTIF('Table 4'!I11:N11,"-")&lt;COUNTA('Table 4'!I11:N11),1,"-")</f>
        <v>-</v>
      </c>
      <c r="BF11" s="14" t="str">
        <f>IF(COUNTIF('Table 4'!O11:AO11,"-")&lt;COUNTA('Table 4'!O11:AO11),"Y","N")</f>
        <v>Y</v>
      </c>
      <c r="BG11" s="13" t="str">
        <f>IF(COUNTIF('Table 5'!I11:M11,"-")&lt;COUNTA('Table 5'!I11:M11),1,"-")</f>
        <v>-</v>
      </c>
      <c r="BH11" s="13" t="str">
        <f>IF(COUNTIF('Table 5'!N11:S11,"-")&lt;COUNTA('Table 5'!N11:S11),1,"-")</f>
        <v>-</v>
      </c>
      <c r="BI11" s="13" t="str">
        <f>IF(COUNTIF('Table 5'!T11:U11,"-")&lt;COUNTA('Table 5'!T11:U11),1,"-")</f>
        <v>-</v>
      </c>
      <c r="BJ11" s="15" t="str">
        <f>IF(COUNTIF('Table 5'!V11:AP11,"-")&lt;COUNTA('Table 5'!V11:AP11),"Y","N")</f>
        <v>N</v>
      </c>
      <c r="BK11" s="13" t="str">
        <f>IF(COUNTIF('Table 6'!I11:P11,"-")&lt;COUNTA('Table 6'!I11:P11),1,"-")</f>
        <v>-</v>
      </c>
      <c r="BL11" s="13" t="str">
        <f>IF(COUNTIF('Table 6'!Q11:AC11,"-")&lt;COUNTA('Table 6'!Q11:AC11),1,"-")</f>
        <v>-</v>
      </c>
      <c r="BM11" s="13" t="str">
        <f>IF(COUNTIF('Table 7'!I11:P11,"-")&lt;COUNTA('Table 7'!I11:P11),1,"-")</f>
        <v>-</v>
      </c>
      <c r="BN11" s="14" t="str">
        <f>IF(COUNTIF('Table 7'!Q11:AV11,"-")&lt;COUNTA('Table 7'!Q11:AV11),"Y","N")</f>
        <v>N</v>
      </c>
      <c r="BO11" s="13" t="str">
        <f>IF('Table 8'!I11="-","-",1)</f>
        <v>-</v>
      </c>
      <c r="BP11" s="13" t="str">
        <f>IF('Table 8'!K11="-","-",1)</f>
        <v>-</v>
      </c>
      <c r="BQ11" s="13" t="str">
        <f>IF('Table 8'!L11="-","-",1)</f>
        <v>-</v>
      </c>
      <c r="BR11" s="2" t="str">
        <f>IF(COUNTIF('Table 8'!M11:S11,"-")&lt;COUNTA('Table 8'!M11:S11),"Y","N")</f>
        <v>N</v>
      </c>
      <c r="BS11" s="13" t="str">
        <f>IF(COUNTIF('Table 8'!T11:AJ11,"-")&lt;COUNTA('Table 8'!T11:AJ11),1,"-")</f>
        <v>-</v>
      </c>
      <c r="BT11" s="14" t="str">
        <f>IF('Table 9'!B11=1,"Y","N")</f>
        <v>N</v>
      </c>
      <c r="BU11" s="2" t="str">
        <f>IF(COUNTIF('Table 10'!I12:J12,"-")&lt;COUNTA('Table 10'!I12:J12),"Y","N")</f>
        <v>N</v>
      </c>
      <c r="BV11" s="13">
        <f>IF('Table 10'!K12="-","-",1)</f>
        <v>1</v>
      </c>
      <c r="BW11" s="13">
        <f>IF('Table 10'!L12="-","-",1)</f>
        <v>1</v>
      </c>
      <c r="BX11" s="13" t="str">
        <f>IF('Table 10'!M12="-","-",1)</f>
        <v>-</v>
      </c>
    </row>
    <row r="12" spans="1:76" ht="13" x14ac:dyDescent="0.3">
      <c r="B12" s="5">
        <f>'Table 1'!B13</f>
        <v>0</v>
      </c>
      <c r="C12" s="5">
        <f>'Table 1'!C13</f>
        <v>1</v>
      </c>
      <c r="D12" s="5" t="str">
        <f>'Table 1'!D13</f>
        <v>Per/poly fluorinated substances</v>
      </c>
      <c r="E12" s="5" t="str">
        <f>'Table 1'!E13</f>
        <v>A</v>
      </c>
      <c r="F12" s="5" t="str">
        <f>'Table 1'!F13</f>
        <v>FOSA,PFOSA</v>
      </c>
      <c r="G12" s="12" t="str">
        <f>'Table 1'!G13</f>
        <v>754-91-6</v>
      </c>
      <c r="H12" s="119" t="str">
        <f>'Table 1'!H13</f>
        <v>212-046-0</v>
      </c>
      <c r="I12" s="88" t="str">
        <f>IF('Table 2'!BB12=1,"Y","")</f>
        <v/>
      </c>
      <c r="J12" s="86" t="str">
        <f>IF('Table 2'!BC12="-","","Y")</f>
        <v/>
      </c>
      <c r="K12" s="86" t="str">
        <f>IF('Table 3'!R12="","","Y")</f>
        <v/>
      </c>
      <c r="L12" s="86" t="str">
        <f>IF('Table 2'!BD12="Y","Y","")</f>
        <v/>
      </c>
      <c r="M12" s="86" t="str">
        <f>IF('Table 2'!BE12=1,"Y","")</f>
        <v/>
      </c>
      <c r="N12" s="86" t="str">
        <f>IF('Table 2'!BF12="Y","Y","")</f>
        <v/>
      </c>
      <c r="O12" s="86" t="str">
        <f>IF('Table 2'!BG12=1,"Y","")</f>
        <v/>
      </c>
      <c r="P12" s="86" t="str">
        <f>IF('Table 2'!BH12=1,"Y","")</f>
        <v/>
      </c>
      <c r="Q12" s="86" t="str">
        <f>IF('Table 2'!BI12=1,"Y","")</f>
        <v/>
      </c>
      <c r="R12" s="86" t="str">
        <f>IF('Table 2'!BJ12="Y","Y","")</f>
        <v/>
      </c>
      <c r="S12" s="86" t="str">
        <f>IF('Table 2'!BK12=1,"Y","")</f>
        <v/>
      </c>
      <c r="T12" s="86" t="str">
        <f>IF('Table 2'!BL12=1,"Y","")</f>
        <v/>
      </c>
      <c r="U12" s="86" t="str">
        <f>IF('Table 2'!BM12=1,"Y","")</f>
        <v/>
      </c>
      <c r="V12" s="86" t="str">
        <f>IF('Table 2'!BN12="Y","Y","")</f>
        <v/>
      </c>
      <c r="W12" s="86" t="str">
        <f>IF('Table 2'!BO12=1,"Y","")</f>
        <v/>
      </c>
      <c r="X12" s="86" t="str">
        <f>IF('Table 2'!BP12=1,"Y","")</f>
        <v/>
      </c>
      <c r="Y12" s="86" t="str">
        <f>IF('Table 2'!BQ12=1,"Y","")</f>
        <v/>
      </c>
      <c r="Z12" s="86" t="str">
        <f>IF('Table 2'!BR12="Y","Y","")</f>
        <v/>
      </c>
      <c r="AA12" s="86" t="str">
        <f>IF('Table 2'!BS12=1,"Y","")</f>
        <v/>
      </c>
      <c r="AB12" s="86" t="str">
        <f>IF('Table 2'!BT12="Y","Y","")</f>
        <v/>
      </c>
      <c r="AC12" s="86" t="str">
        <f>IF('Table 2'!BU12="Y","Y","")</f>
        <v/>
      </c>
      <c r="AD12" s="86" t="str">
        <f>IF('Table 2'!BV12=1,"Y","")</f>
        <v>Y</v>
      </c>
      <c r="AE12" s="86" t="str">
        <f>IF('Table 2'!BW12=1,"Y","")</f>
        <v/>
      </c>
      <c r="AF12" s="86" t="str">
        <f>IF('Table 2'!BX12=1,"Y","")</f>
        <v/>
      </c>
      <c r="AG12" s="87" t="str">
        <f>IF('Table 11 Profess+consumer'!B12=1,"Y","")</f>
        <v/>
      </c>
      <c r="AH12" s="87" t="str">
        <f>IF(COUNT('Table 12 Class+OSH+waste'!K12:P12,"")&lt;COUNTA('Table 12 Class+OSH+waste'!K12:P12),"Y","")</f>
        <v/>
      </c>
      <c r="AI12" s="87" t="str">
        <f>IF(COUNT('Table 12 Class+OSH+waste'!Q12:V12,"")&lt;COUNTA('Table 12 Class+OSH+waste'!Q12:V12),"Y","")</f>
        <v/>
      </c>
      <c r="AJ12" s="89" t="str">
        <f>IF('Table 13 Environmental'!B13=1,"Y","")</f>
        <v/>
      </c>
      <c r="BB12" s="2" t="str">
        <f>IF(COUNTIF('Table 3'!I12:O12,"-")&lt;COUNTA('Table 3'!I12:O12),1,"-")</f>
        <v>-</v>
      </c>
      <c r="BC12" s="2" t="str">
        <f>'Table 3'!P12</f>
        <v>-</v>
      </c>
      <c r="BD12" s="2" t="str">
        <f>'Table 3'!Q12</f>
        <v>-</v>
      </c>
      <c r="BE12" s="13" t="str">
        <f>IF(COUNTIF('Table 4'!I12:N12,"-")&lt;COUNTA('Table 4'!I12:N12),1,"-")</f>
        <v>-</v>
      </c>
      <c r="BF12" s="14" t="str">
        <f>IF(COUNTIF('Table 4'!O12:AO12,"-")&lt;COUNTA('Table 4'!O12:AO12),"Y","N")</f>
        <v>N</v>
      </c>
      <c r="BG12" s="13" t="str">
        <f>IF(COUNTIF('Table 5'!I12:M12,"-")&lt;COUNTA('Table 5'!I12:M12),1,"-")</f>
        <v>-</v>
      </c>
      <c r="BH12" s="13" t="str">
        <f>IF(COUNTIF('Table 5'!N12:S12,"-")&lt;COUNTA('Table 5'!N12:S12),1,"-")</f>
        <v>-</v>
      </c>
      <c r="BI12" s="13" t="str">
        <f>IF(COUNTIF('Table 5'!T12:U12,"-")&lt;COUNTA('Table 5'!T12:U12),1,"-")</f>
        <v>-</v>
      </c>
      <c r="BJ12" s="15" t="str">
        <f>IF(COUNTIF('Table 5'!V12:AP12,"-")&lt;COUNTA('Table 5'!V12:AP12),"Y","N")</f>
        <v>N</v>
      </c>
      <c r="BK12" s="13" t="str">
        <f>IF(COUNTIF('Table 6'!I12:P12,"-")&lt;COUNTA('Table 6'!I12:P12),1,"-")</f>
        <v>-</v>
      </c>
      <c r="BL12" s="13" t="str">
        <f>IF(COUNTIF('Table 6'!Q12:AC12,"-")&lt;COUNTA('Table 6'!Q12:AC12),1,"-")</f>
        <v>-</v>
      </c>
      <c r="BM12" s="13" t="str">
        <f>IF(COUNTIF('Table 7'!I12:P12,"-")&lt;COUNTA('Table 7'!I12:P12),1,"-")</f>
        <v>-</v>
      </c>
      <c r="BN12" s="14" t="str">
        <f>IF(COUNTIF('Table 7'!Q12:AV12,"-")&lt;COUNTA('Table 7'!Q12:AV12),"Y","N")</f>
        <v>N</v>
      </c>
      <c r="BO12" s="13" t="str">
        <f>IF('Table 8'!I12="-","-",1)</f>
        <v>-</v>
      </c>
      <c r="BP12" s="13" t="str">
        <f>IF('Table 8'!K12="-","-",1)</f>
        <v>-</v>
      </c>
      <c r="BQ12" s="13" t="str">
        <f>IF('Table 8'!L12="-","-",1)</f>
        <v>-</v>
      </c>
      <c r="BR12" s="2" t="str">
        <f>IF(COUNTIF('Table 8'!M12:S12,"-")&lt;COUNTA('Table 8'!M12:S12),"Y","N")</f>
        <v>N</v>
      </c>
      <c r="BS12" s="13" t="str">
        <f>IF(COUNTIF('Table 8'!T12:AJ12,"-")&lt;COUNTA('Table 8'!T12:AJ12),1,"-")</f>
        <v>-</v>
      </c>
      <c r="BT12" s="14" t="str">
        <f>IF('Table 9'!B12=1,"Y","N")</f>
        <v>N</v>
      </c>
      <c r="BU12" s="2" t="str">
        <f>IF(COUNTIF('Table 10'!I13:J13,"-")&lt;COUNTA('Table 10'!I13:J13),"Y","N")</f>
        <v>N</v>
      </c>
      <c r="BV12" s="13">
        <f>IF('Table 10'!K13="-","-",1)</f>
        <v>1</v>
      </c>
      <c r="BW12" s="13" t="str">
        <f>IF('Table 10'!L13="-","-",1)</f>
        <v>-</v>
      </c>
      <c r="BX12" s="13" t="str">
        <f>IF('Table 10'!M13="-","-",1)</f>
        <v>-</v>
      </c>
    </row>
    <row r="13" spans="1:76" ht="13" x14ac:dyDescent="0.3">
      <c r="B13" s="5">
        <f>'Table 1'!B14</f>
        <v>0</v>
      </c>
      <c r="C13" s="5">
        <f>'Table 1'!C14</f>
        <v>1</v>
      </c>
      <c r="D13" s="5" t="str">
        <f>'Table 1'!D14</f>
        <v>Per/poly fluorinated substances</v>
      </c>
      <c r="E13" s="5" t="str">
        <f>'Table 1'!E14</f>
        <v>A</v>
      </c>
      <c r="F13" s="5" t="str">
        <f>'Table 1'!F14</f>
        <v>n-MeFOSA</v>
      </c>
      <c r="G13" s="12" t="str">
        <f>'Table 1'!G14</f>
        <v>31506-32-8</v>
      </c>
      <c r="H13" s="119" t="str">
        <f>'Table 1'!H14</f>
        <v>250-665-8</v>
      </c>
      <c r="I13" s="88" t="str">
        <f>IF('Table 2'!BB13=1,"Y","")</f>
        <v/>
      </c>
      <c r="J13" s="86" t="str">
        <f>IF('Table 2'!BC13="-","","Y")</f>
        <v/>
      </c>
      <c r="K13" s="86" t="str">
        <f>IF('Table 3'!R13="","","Y")</f>
        <v/>
      </c>
      <c r="L13" s="86" t="str">
        <f>IF('Table 2'!BD13="Y","Y","")</f>
        <v/>
      </c>
      <c r="M13" s="86" t="str">
        <f>IF('Table 2'!BE13=1,"Y","")</f>
        <v/>
      </c>
      <c r="N13" s="86" t="str">
        <f>IF('Table 2'!BF13="Y","Y","")</f>
        <v/>
      </c>
      <c r="O13" s="86" t="str">
        <f>IF('Table 2'!BG13=1,"Y","")</f>
        <v/>
      </c>
      <c r="P13" s="86" t="str">
        <f>IF('Table 2'!BH13=1,"Y","")</f>
        <v/>
      </c>
      <c r="Q13" s="86" t="str">
        <f>IF('Table 2'!BI13=1,"Y","")</f>
        <v/>
      </c>
      <c r="R13" s="86" t="str">
        <f>IF('Table 2'!BJ13="Y","Y","")</f>
        <v/>
      </c>
      <c r="S13" s="86" t="str">
        <f>IF('Table 2'!BK13=1,"Y","")</f>
        <v/>
      </c>
      <c r="T13" s="86" t="str">
        <f>IF('Table 2'!BL13=1,"Y","")</f>
        <v/>
      </c>
      <c r="U13" s="86" t="str">
        <f>IF('Table 2'!BM13=1,"Y","")</f>
        <v/>
      </c>
      <c r="V13" s="86" t="str">
        <f>IF('Table 2'!BN13="Y","Y","")</f>
        <v/>
      </c>
      <c r="W13" s="86" t="str">
        <f>IF('Table 2'!BO13=1,"Y","")</f>
        <v/>
      </c>
      <c r="X13" s="86" t="str">
        <f>IF('Table 2'!BP13=1,"Y","")</f>
        <v/>
      </c>
      <c r="Y13" s="86" t="str">
        <f>IF('Table 2'!BQ13=1,"Y","")</f>
        <v/>
      </c>
      <c r="Z13" s="86" t="str">
        <f>IF('Table 2'!BR13="Y","Y","")</f>
        <v/>
      </c>
      <c r="AA13" s="86" t="str">
        <f>IF('Table 2'!BS13=1,"Y","")</f>
        <v/>
      </c>
      <c r="AB13" s="86" t="str">
        <f>IF('Table 2'!BT13="Y","Y","")</f>
        <v/>
      </c>
      <c r="AC13" s="86" t="str">
        <f>IF('Table 2'!BU13="Y","Y","")</f>
        <v/>
      </c>
      <c r="AD13" s="86" t="str">
        <f>IF('Table 2'!BV13=1,"Y","")</f>
        <v>Y</v>
      </c>
      <c r="AE13" s="86" t="str">
        <f>IF('Table 2'!BW13=1,"Y","")</f>
        <v/>
      </c>
      <c r="AF13" s="86" t="str">
        <f>IF('Table 2'!BX13=1,"Y","")</f>
        <v/>
      </c>
      <c r="AG13" s="87" t="str">
        <f>IF('Table 11 Profess+consumer'!B13=1,"Y","")</f>
        <v/>
      </c>
      <c r="AH13" s="87" t="str">
        <f>IF(COUNT('Table 12 Class+OSH+waste'!K13:P13,"")&lt;COUNTA('Table 12 Class+OSH+waste'!K13:P13),"Y","")</f>
        <v/>
      </c>
      <c r="AI13" s="87" t="str">
        <f>IF(COUNT('Table 12 Class+OSH+waste'!Q13:V13,"")&lt;COUNTA('Table 12 Class+OSH+waste'!Q13:V13),"Y","")</f>
        <v/>
      </c>
      <c r="AJ13" s="89" t="str">
        <f>IF('Table 13 Environmental'!B14=1,"Y","")</f>
        <v/>
      </c>
      <c r="BB13" s="2" t="str">
        <f>IF(COUNTIF('Table 3'!I13:O13,"-")&lt;COUNTA('Table 3'!I13:O13),1,"-")</f>
        <v>-</v>
      </c>
      <c r="BC13" s="2" t="str">
        <f>'Table 3'!P13</f>
        <v>-</v>
      </c>
      <c r="BD13" s="2" t="str">
        <f>'Table 3'!Q13</f>
        <v>Not explicitely in PIC but ECHA has identified subject to PIC as members of groups which PIC</v>
      </c>
      <c r="BE13" s="13" t="str">
        <f>IF(COUNTIF('Table 4'!I13:N13,"-")&lt;COUNTA('Table 4'!I13:N13),1,"-")</f>
        <v>-</v>
      </c>
      <c r="BF13" s="14" t="str">
        <f>IF(COUNTIF('Table 4'!O13:AO13,"-")&lt;COUNTA('Table 4'!O13:AO13),"Y","N")</f>
        <v>N</v>
      </c>
      <c r="BG13" s="13" t="str">
        <f>IF(COUNTIF('Table 5'!I13:M13,"-")&lt;COUNTA('Table 5'!I13:M13),1,"-")</f>
        <v>-</v>
      </c>
      <c r="BH13" s="13" t="str">
        <f>IF(COUNTIF('Table 5'!N13:S13,"-")&lt;COUNTA('Table 5'!N13:S13),1,"-")</f>
        <v>-</v>
      </c>
      <c r="BI13" s="13" t="str">
        <f>IF(COUNTIF('Table 5'!T13:U13,"-")&lt;COUNTA('Table 5'!T13:U13),1,"-")</f>
        <v>-</v>
      </c>
      <c r="BJ13" s="15" t="str">
        <f>IF(COUNTIF('Table 5'!V13:AP13,"-")&lt;COUNTA('Table 5'!V13:AP13),"Y","N")</f>
        <v>N</v>
      </c>
      <c r="BK13" s="13" t="str">
        <f>IF(COUNTIF('Table 6'!I13:P13,"-")&lt;COUNTA('Table 6'!I13:P13),1,"-")</f>
        <v>-</v>
      </c>
      <c r="BL13" s="13" t="str">
        <f>IF(COUNTIF('Table 6'!Q13:AC13,"-")&lt;COUNTA('Table 6'!Q13:AC13),1,"-")</f>
        <v>-</v>
      </c>
      <c r="BM13" s="13" t="str">
        <f>IF(COUNTIF('Table 7'!I13:P13,"-")&lt;COUNTA('Table 7'!I13:P13),1,"-")</f>
        <v>-</v>
      </c>
      <c r="BN13" s="14" t="str">
        <f>IF(COUNTIF('Table 7'!Q13:AV13,"-")&lt;COUNTA('Table 7'!Q13:AV13),"Y","N")</f>
        <v>N</v>
      </c>
      <c r="BO13" s="13" t="str">
        <f>IF('Table 8'!I13="-","-",1)</f>
        <v>-</v>
      </c>
      <c r="BP13" s="13" t="str">
        <f>IF('Table 8'!K13="-","-",1)</f>
        <v>-</v>
      </c>
      <c r="BQ13" s="13" t="str">
        <f>IF('Table 8'!L13="-","-",1)</f>
        <v>-</v>
      </c>
      <c r="BR13" s="2" t="str">
        <f>IF(COUNTIF('Table 8'!M13:S13,"-")&lt;COUNTA('Table 8'!M13:S13),"Y","N")</f>
        <v>N</v>
      </c>
      <c r="BS13" s="13" t="str">
        <f>IF(COUNTIF('Table 8'!T13:AJ13,"-")&lt;COUNTA('Table 8'!T13:AJ13),1,"-")</f>
        <v>-</v>
      </c>
      <c r="BT13" s="14" t="str">
        <f>IF('Table 9'!B13=1,"Y","N")</f>
        <v>N</v>
      </c>
      <c r="BU13" s="2" t="str">
        <f>IF(COUNTIF('Table 10'!I14:J14,"-")&lt;COUNTA('Table 10'!I14:J14),"Y","N")</f>
        <v>N</v>
      </c>
      <c r="BV13" s="13">
        <f>IF('Table 10'!K14="-","-",1)</f>
        <v>1</v>
      </c>
      <c r="BW13" s="13" t="str">
        <f>IF('Table 10'!L14="-","-",1)</f>
        <v>-</v>
      </c>
      <c r="BX13" s="13" t="str">
        <f>IF('Table 10'!M14="-","-",1)</f>
        <v>-</v>
      </c>
    </row>
    <row r="14" spans="1:76" ht="13" x14ac:dyDescent="0.3">
      <c r="B14" s="5">
        <f>'Table 1'!B15</f>
        <v>0</v>
      </c>
      <c r="C14" s="5">
        <f>'Table 1'!C15</f>
        <v>1</v>
      </c>
      <c r="D14" s="5" t="str">
        <f>'Table 1'!D15</f>
        <v>Per/poly fluorinated substances</v>
      </c>
      <c r="E14" s="5" t="str">
        <f>'Table 1'!E15</f>
        <v>A</v>
      </c>
      <c r="F14" s="5" t="str">
        <f>'Table 1'!F15</f>
        <v>N-Et-FOSAA, Et-PFOSA-AcOH, Et-FOSAA</v>
      </c>
      <c r="G14" s="12" t="str">
        <f>'Table 1'!G15</f>
        <v>2991-50-6</v>
      </c>
      <c r="H14" s="119" t="str">
        <f>'Table 1'!H15</f>
        <v>221-061-1</v>
      </c>
      <c r="I14" s="88" t="str">
        <f>IF('Table 2'!BB14=1,"Y","")</f>
        <v/>
      </c>
      <c r="J14" s="86" t="str">
        <f>IF('Table 2'!BC14="-","","Y")</f>
        <v/>
      </c>
      <c r="K14" s="86" t="str">
        <f>IF('Table 3'!R14="","","Y")</f>
        <v/>
      </c>
      <c r="L14" s="86" t="str">
        <f>IF('Table 2'!BD14="Y","Y","")</f>
        <v/>
      </c>
      <c r="M14" s="86" t="str">
        <f>IF('Table 2'!BE14=1,"Y","")</f>
        <v/>
      </c>
      <c r="N14" s="86" t="str">
        <f>IF('Table 2'!BF14="Y","Y","")</f>
        <v/>
      </c>
      <c r="O14" s="86" t="str">
        <f>IF('Table 2'!BG14=1,"Y","")</f>
        <v/>
      </c>
      <c r="P14" s="86" t="str">
        <f>IF('Table 2'!BH14=1,"Y","")</f>
        <v/>
      </c>
      <c r="Q14" s="86" t="str">
        <f>IF('Table 2'!BI14=1,"Y","")</f>
        <v/>
      </c>
      <c r="R14" s="86" t="str">
        <f>IF('Table 2'!BJ14="Y","Y","")</f>
        <v/>
      </c>
      <c r="S14" s="86" t="str">
        <f>IF('Table 2'!BK14=1,"Y","")</f>
        <v/>
      </c>
      <c r="T14" s="86" t="str">
        <f>IF('Table 2'!BL14=1,"Y","")</f>
        <v/>
      </c>
      <c r="U14" s="86" t="str">
        <f>IF('Table 2'!BM14=1,"Y","")</f>
        <v/>
      </c>
      <c r="V14" s="86" t="str">
        <f>IF('Table 2'!BN14="Y","Y","")</f>
        <v/>
      </c>
      <c r="W14" s="86" t="str">
        <f>IF('Table 2'!BO14=1,"Y","")</f>
        <v/>
      </c>
      <c r="X14" s="86" t="str">
        <f>IF('Table 2'!BP14=1,"Y","")</f>
        <v/>
      </c>
      <c r="Y14" s="86" t="str">
        <f>IF('Table 2'!BQ14=1,"Y","")</f>
        <v/>
      </c>
      <c r="Z14" s="86" t="str">
        <f>IF('Table 2'!BR14="Y","Y","")</f>
        <v/>
      </c>
      <c r="AA14" s="86" t="str">
        <f>IF('Table 2'!BS14=1,"Y","")</f>
        <v/>
      </c>
      <c r="AB14" s="86" t="str">
        <f>IF('Table 2'!BT14="Y","Y","")</f>
        <v/>
      </c>
      <c r="AC14" s="86" t="str">
        <f>IF('Table 2'!BU14="Y","Y","")</f>
        <v/>
      </c>
      <c r="AD14" s="86" t="str">
        <f>IF('Table 2'!BV14=1,"Y","")</f>
        <v>Y</v>
      </c>
      <c r="AE14" s="86" t="str">
        <f>IF('Table 2'!BW14=1,"Y","")</f>
        <v/>
      </c>
      <c r="AF14" s="86" t="str">
        <f>IF('Table 2'!BX14=1,"Y","")</f>
        <v/>
      </c>
      <c r="AG14" s="87" t="str">
        <f>IF('Table 11 Profess+consumer'!B14=1,"Y","")</f>
        <v/>
      </c>
      <c r="AH14" s="87" t="str">
        <f>IF(COUNT('Table 12 Class+OSH+waste'!K14:P14,"")&lt;COUNTA('Table 12 Class+OSH+waste'!K14:P14),"Y","")</f>
        <v/>
      </c>
      <c r="AI14" s="87" t="str">
        <f>IF(COUNT('Table 12 Class+OSH+waste'!Q14:V14,"")&lt;COUNTA('Table 12 Class+OSH+waste'!Q14:V14),"Y","")</f>
        <v/>
      </c>
      <c r="AJ14" s="89" t="str">
        <f>IF('Table 13 Environmental'!B15=1,"Y","")</f>
        <v/>
      </c>
      <c r="BB14" s="2" t="str">
        <f>IF(COUNTIF('Table 3'!I14:O14,"-")&lt;COUNTA('Table 3'!I14:O14),1,"-")</f>
        <v>-</v>
      </c>
      <c r="BC14" s="2" t="str">
        <f>'Table 3'!P14</f>
        <v>-</v>
      </c>
      <c r="BD14" s="2" t="str">
        <f>'Table 3'!Q14</f>
        <v>-</v>
      </c>
      <c r="BE14" s="13" t="str">
        <f>IF(COUNTIF('Table 4'!I14:N14,"-")&lt;COUNTA('Table 4'!I14:N14),1,"-")</f>
        <v>-</v>
      </c>
      <c r="BF14" s="14" t="str">
        <f>IF(COUNTIF('Table 4'!O14:AO14,"-")&lt;COUNTA('Table 4'!O14:AO14),"Y","N")</f>
        <v>N</v>
      </c>
      <c r="BG14" s="13" t="str">
        <f>IF(COUNTIF('Table 5'!I14:M14,"-")&lt;COUNTA('Table 5'!I14:M14),1,"-")</f>
        <v>-</v>
      </c>
      <c r="BH14" s="13" t="str">
        <f>IF(COUNTIF('Table 5'!N14:S14,"-")&lt;COUNTA('Table 5'!N14:S14),1,"-")</f>
        <v>-</v>
      </c>
      <c r="BI14" s="13" t="str">
        <f>IF(COUNTIF('Table 5'!T14:U14,"-")&lt;COUNTA('Table 5'!T14:U14),1,"-")</f>
        <v>-</v>
      </c>
      <c r="BJ14" s="15" t="str">
        <f>IF(COUNTIF('Table 5'!V14:AP14,"-")&lt;COUNTA('Table 5'!V14:AP14),"Y","N")</f>
        <v>N</v>
      </c>
      <c r="BK14" s="13" t="str">
        <f>IF(COUNTIF('Table 6'!I14:P14,"-")&lt;COUNTA('Table 6'!I14:P14),1,"-")</f>
        <v>-</v>
      </c>
      <c r="BL14" s="13" t="str">
        <f>IF(COUNTIF('Table 6'!Q14:AC14,"-")&lt;COUNTA('Table 6'!Q14:AC14),1,"-")</f>
        <v>-</v>
      </c>
      <c r="BM14" s="13" t="str">
        <f>IF(COUNTIF('Table 7'!I14:P14,"-")&lt;COUNTA('Table 7'!I14:P14),1,"-")</f>
        <v>-</v>
      </c>
      <c r="BN14" s="14" t="str">
        <f>IF(COUNTIF('Table 7'!Q14:AV14,"-")&lt;COUNTA('Table 7'!Q14:AV14),"Y","N")</f>
        <v>N</v>
      </c>
      <c r="BO14" s="13" t="str">
        <f>IF('Table 8'!I14="-","-",1)</f>
        <v>-</v>
      </c>
      <c r="BP14" s="13" t="str">
        <f>IF('Table 8'!K14="-","-",1)</f>
        <v>-</v>
      </c>
      <c r="BQ14" s="13" t="str">
        <f>IF('Table 8'!L14="-","-",1)</f>
        <v>-</v>
      </c>
      <c r="BR14" s="2" t="str">
        <f>IF(COUNTIF('Table 8'!M14:S14,"-")&lt;COUNTA('Table 8'!M14:S14),"Y","N")</f>
        <v>N</v>
      </c>
      <c r="BS14" s="13" t="str">
        <f>IF(COUNTIF('Table 8'!T14:AJ14,"-")&lt;COUNTA('Table 8'!T14:AJ14),1,"-")</f>
        <v>-</v>
      </c>
      <c r="BT14" s="14" t="str">
        <f>IF('Table 9'!B14=1,"Y","N")</f>
        <v>N</v>
      </c>
      <c r="BU14" s="2" t="str">
        <f>IF(COUNTIF('Table 10'!I15:J15,"-")&lt;COUNTA('Table 10'!I15:J15),"Y","N")</f>
        <v>N</v>
      </c>
      <c r="BV14" s="13">
        <f>IF('Table 10'!K15="-","-",1)</f>
        <v>1</v>
      </c>
      <c r="BW14" s="13" t="str">
        <f>IF('Table 10'!L15="-","-",1)</f>
        <v>-</v>
      </c>
      <c r="BX14" s="13" t="str">
        <f>IF('Table 10'!M15="-","-",1)</f>
        <v>-</v>
      </c>
    </row>
    <row r="15" spans="1:76" ht="13" x14ac:dyDescent="0.3">
      <c r="B15" s="5">
        <f>'Table 1'!B16</f>
        <v>0</v>
      </c>
      <c r="C15" s="5">
        <f>'Table 1'!C16</f>
        <v>1</v>
      </c>
      <c r="D15" s="5" t="str">
        <f>'Table 1'!D16</f>
        <v>Per/poly fluorinated substances</v>
      </c>
      <c r="E15" s="5" t="str">
        <f>'Table 1'!E16</f>
        <v>A</v>
      </c>
      <c r="F15" s="5" t="str">
        <f>'Table 1'!F16</f>
        <v>N-EtFOSA, SULFLURAMID</v>
      </c>
      <c r="G15" s="12" t="str">
        <f>'Table 1'!G16</f>
        <v>4151-50-2</v>
      </c>
      <c r="H15" s="119" t="str">
        <f>'Table 1'!H16</f>
        <v>223-980-3</v>
      </c>
      <c r="I15" s="88" t="str">
        <f>IF('Table 2'!BB15=1,"Y","")</f>
        <v/>
      </c>
      <c r="J15" s="86" t="str">
        <f>IF('Table 2'!BC15="-","","Y")</f>
        <v/>
      </c>
      <c r="K15" s="86" t="str">
        <f>IF('Table 3'!R15="","","Y")</f>
        <v/>
      </c>
      <c r="L15" s="86" t="str">
        <f>IF('Table 2'!BD15="Y","Y","")</f>
        <v/>
      </c>
      <c r="M15" s="86" t="str">
        <f>IF('Table 2'!BE15=1,"Y","")</f>
        <v/>
      </c>
      <c r="N15" s="86" t="str">
        <f>IF('Table 2'!BF15="Y","Y","")</f>
        <v/>
      </c>
      <c r="O15" s="86" t="str">
        <f>IF('Table 2'!BG15=1,"Y","")</f>
        <v/>
      </c>
      <c r="P15" s="86" t="str">
        <f>IF('Table 2'!BH15=1,"Y","")</f>
        <v/>
      </c>
      <c r="Q15" s="86" t="str">
        <f>IF('Table 2'!BI15=1,"Y","")</f>
        <v/>
      </c>
      <c r="R15" s="86" t="str">
        <f>IF('Table 2'!BJ15="Y","Y","")</f>
        <v/>
      </c>
      <c r="S15" s="86" t="str">
        <f>IF('Table 2'!BK15=1,"Y","")</f>
        <v/>
      </c>
      <c r="T15" s="86" t="str">
        <f>IF('Table 2'!BL15=1,"Y","")</f>
        <v/>
      </c>
      <c r="U15" s="86" t="str">
        <f>IF('Table 2'!BM15=1,"Y","")</f>
        <v/>
      </c>
      <c r="V15" s="86" t="str">
        <f>IF('Table 2'!BN15="Y","Y","")</f>
        <v/>
      </c>
      <c r="W15" s="86" t="str">
        <f>IF('Table 2'!BO15=1,"Y","")</f>
        <v/>
      </c>
      <c r="X15" s="86" t="str">
        <f>IF('Table 2'!BP15=1,"Y","")</f>
        <v/>
      </c>
      <c r="Y15" s="86" t="str">
        <f>IF('Table 2'!BQ15=1,"Y","")</f>
        <v/>
      </c>
      <c r="Z15" s="86" t="str">
        <f>IF('Table 2'!BR15="Y","Y","")</f>
        <v/>
      </c>
      <c r="AA15" s="86" t="str">
        <f>IF('Table 2'!BS15=1,"Y","")</f>
        <v/>
      </c>
      <c r="AB15" s="86" t="str">
        <f>IF('Table 2'!BT15="Y","Y","")</f>
        <v/>
      </c>
      <c r="AC15" s="86" t="str">
        <f>IF('Table 2'!BU15="Y","Y","")</f>
        <v/>
      </c>
      <c r="AD15" s="86" t="str">
        <f>IF('Table 2'!BV15=1,"Y","")</f>
        <v>Y</v>
      </c>
      <c r="AE15" s="86" t="str">
        <f>IF('Table 2'!BW15=1,"Y","")</f>
        <v/>
      </c>
      <c r="AF15" s="86" t="str">
        <f>IF('Table 2'!BX15=1,"Y","")</f>
        <v/>
      </c>
      <c r="AG15" s="87" t="str">
        <f>IF('Table 11 Profess+consumer'!B15=1,"Y","")</f>
        <v/>
      </c>
      <c r="AH15" s="87" t="str">
        <f>IF(COUNT('Table 12 Class+OSH+waste'!K15:P15,"")&lt;COUNTA('Table 12 Class+OSH+waste'!K15:P15),"Y","")</f>
        <v/>
      </c>
      <c r="AI15" s="87" t="str">
        <f>IF(COUNT('Table 12 Class+OSH+waste'!Q15:V15,"")&lt;COUNTA('Table 12 Class+OSH+waste'!Q15:V15),"Y","")</f>
        <v/>
      </c>
      <c r="AJ15" s="89" t="str">
        <f>IF('Table 13 Environmental'!B16=1,"Y","")</f>
        <v/>
      </c>
      <c r="BB15" s="2" t="str">
        <f>IF(COUNTIF('Table 3'!I15:O15,"-")&lt;COUNTA('Table 3'!I15:O15),1,"-")</f>
        <v>-</v>
      </c>
      <c r="BC15" s="2" t="str">
        <f>'Table 3'!P15</f>
        <v>-</v>
      </c>
      <c r="BD15" s="2" t="str">
        <f>'Table 3'!Q15</f>
        <v>Not explicitely in PIC but ECHA has identified subject to PIC as members of groups which PIC</v>
      </c>
      <c r="BE15" s="13" t="str">
        <f>IF(COUNTIF('Table 4'!I15:N15,"-")&lt;COUNTA('Table 4'!I15:N15),1,"-")</f>
        <v>-</v>
      </c>
      <c r="BF15" s="14" t="str">
        <f>IF(COUNTIF('Table 4'!O15:AO15,"-")&lt;COUNTA('Table 4'!O15:AO15),"Y","N")</f>
        <v>N</v>
      </c>
      <c r="BG15" s="13" t="str">
        <f>IF(COUNTIF('Table 5'!I15:M15,"-")&lt;COUNTA('Table 5'!I15:M15),1,"-")</f>
        <v>-</v>
      </c>
      <c r="BH15" s="13" t="str">
        <f>IF(COUNTIF('Table 5'!N15:S15,"-")&lt;COUNTA('Table 5'!N15:S15),1,"-")</f>
        <v>-</v>
      </c>
      <c r="BI15" s="13" t="str">
        <f>IF(COUNTIF('Table 5'!T15:U15,"-")&lt;COUNTA('Table 5'!T15:U15),1,"-")</f>
        <v>-</v>
      </c>
      <c r="BJ15" s="15" t="str">
        <f>IF(COUNTIF('Table 5'!V15:AP15,"-")&lt;COUNTA('Table 5'!V15:AP15),"Y","N")</f>
        <v>N</v>
      </c>
      <c r="BK15" s="13" t="str">
        <f>IF(COUNTIF('Table 6'!I15:P15,"-")&lt;COUNTA('Table 6'!I15:P15),1,"-")</f>
        <v>-</v>
      </c>
      <c r="BL15" s="13" t="str">
        <f>IF(COUNTIF('Table 6'!Q15:AC15,"-")&lt;COUNTA('Table 6'!Q15:AC15),1,"-")</f>
        <v>-</v>
      </c>
      <c r="BM15" s="13" t="str">
        <f>IF(COUNTIF('Table 7'!I15:P15,"-")&lt;COUNTA('Table 7'!I15:P15),1,"-")</f>
        <v>-</v>
      </c>
      <c r="BN15" s="14" t="str">
        <f>IF(COUNTIF('Table 7'!Q15:AV15,"-")&lt;COUNTA('Table 7'!Q15:AV15),"Y","N")</f>
        <v>N</v>
      </c>
      <c r="BO15" s="13" t="str">
        <f>IF('Table 8'!I15="-","-",1)</f>
        <v>-</v>
      </c>
      <c r="BP15" s="13" t="str">
        <f>IF('Table 8'!K15="-","-",1)</f>
        <v>-</v>
      </c>
      <c r="BQ15" s="13" t="str">
        <f>IF('Table 8'!L15="-","-",1)</f>
        <v>-</v>
      </c>
      <c r="BR15" s="2" t="str">
        <f>IF(COUNTIF('Table 8'!M15:S15,"-")&lt;COUNTA('Table 8'!M15:S15),"Y","N")</f>
        <v>N</v>
      </c>
      <c r="BS15" s="13" t="str">
        <f>IF(COUNTIF('Table 8'!T15:AJ15,"-")&lt;COUNTA('Table 8'!T15:AJ15),1,"-")</f>
        <v>-</v>
      </c>
      <c r="BT15" s="14" t="str">
        <f>IF('Table 9'!B15=1,"Y","N")</f>
        <v>N</v>
      </c>
      <c r="BU15" s="2" t="str">
        <f>IF(COUNTIF('Table 10'!I16:J16,"-")&lt;COUNTA('Table 10'!I16:J16),"Y","N")</f>
        <v>N</v>
      </c>
      <c r="BV15" s="13">
        <f>IF('Table 10'!K16="-","-",1)</f>
        <v>1</v>
      </c>
      <c r="BW15" s="13" t="str">
        <f>IF('Table 10'!L16="-","-",1)</f>
        <v>-</v>
      </c>
      <c r="BX15" s="13" t="str">
        <f>IF('Table 10'!M16="-","-",1)</f>
        <v>-</v>
      </c>
    </row>
    <row r="16" spans="1:76" ht="13" x14ac:dyDescent="0.3">
      <c r="B16" s="5">
        <f>'Table 1'!B17</f>
        <v>0</v>
      </c>
      <c r="C16" s="5">
        <f>'Table 1'!C17</f>
        <v>1</v>
      </c>
      <c r="D16" s="5" t="str">
        <f>'Table 1'!D17</f>
        <v>Per/poly fluorinated substances</v>
      </c>
      <c r="E16" s="5" t="str">
        <f>'Table 1'!E17</f>
        <v>A</v>
      </c>
      <c r="F16" s="5" t="str">
        <f>'Table 1'!F17</f>
        <v>N-EtFOSE</v>
      </c>
      <c r="G16" s="12" t="str">
        <f>'Table 1'!G17</f>
        <v>1691-99-2</v>
      </c>
      <c r="H16" s="119" t="str">
        <f>'Table 1'!H17</f>
        <v>216-887-4</v>
      </c>
      <c r="I16" s="88" t="str">
        <f>IF('Table 2'!BB16=1,"Y","")</f>
        <v/>
      </c>
      <c r="J16" s="86" t="str">
        <f>IF('Table 2'!BC16="-","","Y")</f>
        <v/>
      </c>
      <c r="K16" s="86" t="str">
        <f>IF('Table 3'!R16="","","Y")</f>
        <v>Y</v>
      </c>
      <c r="L16" s="86" t="str">
        <f>IF('Table 2'!BD16="Y","Y","")</f>
        <v/>
      </c>
      <c r="M16" s="86" t="str">
        <f>IF('Table 2'!BE16=1,"Y","")</f>
        <v/>
      </c>
      <c r="N16" s="86" t="str">
        <f>IF('Table 2'!BF16="Y","Y","")</f>
        <v/>
      </c>
      <c r="O16" s="86" t="str">
        <f>IF('Table 2'!BG16=1,"Y","")</f>
        <v/>
      </c>
      <c r="P16" s="86" t="str">
        <f>IF('Table 2'!BH16=1,"Y","")</f>
        <v/>
      </c>
      <c r="Q16" s="86" t="str">
        <f>IF('Table 2'!BI16=1,"Y","")</f>
        <v/>
      </c>
      <c r="R16" s="86" t="str">
        <f>IF('Table 2'!BJ16="Y","Y","")</f>
        <v/>
      </c>
      <c r="S16" s="86" t="str">
        <f>IF('Table 2'!BK16=1,"Y","")</f>
        <v/>
      </c>
      <c r="T16" s="86" t="str">
        <f>IF('Table 2'!BL16=1,"Y","")</f>
        <v/>
      </c>
      <c r="U16" s="86" t="str">
        <f>IF('Table 2'!BM16=1,"Y","")</f>
        <v/>
      </c>
      <c r="V16" s="86" t="str">
        <f>IF('Table 2'!BN16="Y","Y","")</f>
        <v/>
      </c>
      <c r="W16" s="86" t="str">
        <f>IF('Table 2'!BO16=1,"Y","")</f>
        <v/>
      </c>
      <c r="X16" s="86" t="str">
        <f>IF('Table 2'!BP16=1,"Y","")</f>
        <v/>
      </c>
      <c r="Y16" s="86" t="str">
        <f>IF('Table 2'!BQ16=1,"Y","")</f>
        <v/>
      </c>
      <c r="Z16" s="86" t="str">
        <f>IF('Table 2'!BR16="Y","Y","")</f>
        <v/>
      </c>
      <c r="AA16" s="86" t="str">
        <f>IF('Table 2'!BS16=1,"Y","")</f>
        <v/>
      </c>
      <c r="AB16" s="86" t="str">
        <f>IF('Table 2'!BT16="Y","Y","")</f>
        <v/>
      </c>
      <c r="AC16" s="86" t="str">
        <f>IF('Table 2'!BU16="Y","Y","")</f>
        <v/>
      </c>
      <c r="AD16" s="86" t="str">
        <f>IF('Table 2'!BV16=1,"Y","")</f>
        <v>Y</v>
      </c>
      <c r="AE16" s="86" t="str">
        <f>IF('Table 2'!BW16=1,"Y","")</f>
        <v/>
      </c>
      <c r="AF16" s="86" t="str">
        <f>IF('Table 2'!BX16=1,"Y","")</f>
        <v/>
      </c>
      <c r="AG16" s="87" t="str">
        <f>IF('Table 11 Profess+consumer'!B16=1,"Y","")</f>
        <v/>
      </c>
      <c r="AH16" s="87" t="str">
        <f>IF(COUNT('Table 12 Class+OSH+waste'!K16:P16,"")&lt;COUNTA('Table 12 Class+OSH+waste'!K16:P16),"Y","")</f>
        <v/>
      </c>
      <c r="AI16" s="87" t="str">
        <f>IF(COUNT('Table 12 Class+OSH+waste'!Q16:V16,"")&lt;COUNTA('Table 12 Class+OSH+waste'!Q16:V16),"Y","")</f>
        <v/>
      </c>
      <c r="AJ16" s="89" t="str">
        <f>IF('Table 13 Environmental'!B17=1,"Y","")</f>
        <v/>
      </c>
      <c r="BB16" s="2" t="str">
        <f>IF(COUNTIF('Table 3'!I16:O16,"-")&lt;COUNTA('Table 3'!I16:O16),1,"-")</f>
        <v>-</v>
      </c>
      <c r="BC16" s="2" t="str">
        <f>'Table 3'!P16</f>
        <v>-</v>
      </c>
      <c r="BD16" s="2" t="str">
        <f>'Table 3'!Q16</f>
        <v>Not explicitely in PIC but ECHA has identified subject to PIC as members of groups which PIC</v>
      </c>
      <c r="BE16" s="13" t="str">
        <f>IF(COUNTIF('Table 4'!I16:N16,"-")&lt;COUNTA('Table 4'!I16:N16),1,"-")</f>
        <v>-</v>
      </c>
      <c r="BF16" s="14" t="str">
        <f>IF(COUNTIF('Table 4'!O16:AO16,"-")&lt;COUNTA('Table 4'!O16:AO16),"Y","N")</f>
        <v>N</v>
      </c>
      <c r="BG16" s="13" t="str">
        <f>IF(COUNTIF('Table 5'!I16:M16,"-")&lt;COUNTA('Table 5'!I16:M16),1,"-")</f>
        <v>-</v>
      </c>
      <c r="BH16" s="13" t="str">
        <f>IF(COUNTIF('Table 5'!N16:S16,"-")&lt;COUNTA('Table 5'!N16:S16),1,"-")</f>
        <v>-</v>
      </c>
      <c r="BI16" s="13" t="str">
        <f>IF(COUNTIF('Table 5'!T16:U16,"-")&lt;COUNTA('Table 5'!T16:U16),1,"-")</f>
        <v>-</v>
      </c>
      <c r="BJ16" s="15" t="str">
        <f>IF(COUNTIF('Table 5'!V16:AP16,"-")&lt;COUNTA('Table 5'!V16:AP16),"Y","N")</f>
        <v>N</v>
      </c>
      <c r="BK16" s="13" t="str">
        <f>IF(COUNTIF('Table 6'!I16:P16,"-")&lt;COUNTA('Table 6'!I16:P16),1,"-")</f>
        <v>-</v>
      </c>
      <c r="BL16" s="13" t="str">
        <f>IF(COUNTIF('Table 6'!Q16:AC16,"-")&lt;COUNTA('Table 6'!Q16:AC16),1,"-")</f>
        <v>-</v>
      </c>
      <c r="BM16" s="13" t="str">
        <f>IF(COUNTIF('Table 7'!I16:P16,"-")&lt;COUNTA('Table 7'!I16:P16),1,"-")</f>
        <v>-</v>
      </c>
      <c r="BN16" s="14" t="str">
        <f>IF(COUNTIF('Table 7'!Q16:AV16,"-")&lt;COUNTA('Table 7'!Q16:AV16),"Y","N")</f>
        <v>N</v>
      </c>
      <c r="BO16" s="13" t="str">
        <f>IF('Table 8'!I16="-","-",1)</f>
        <v>-</v>
      </c>
      <c r="BP16" s="13" t="str">
        <f>IF('Table 8'!K16="-","-",1)</f>
        <v>-</v>
      </c>
      <c r="BQ16" s="13" t="str">
        <f>IF('Table 8'!L16="-","-",1)</f>
        <v>-</v>
      </c>
      <c r="BR16" s="2" t="str">
        <f>IF(COUNTIF('Table 8'!M16:S16,"-")&lt;COUNTA('Table 8'!M16:S16),"Y","N")</f>
        <v>N</v>
      </c>
      <c r="BS16" s="13" t="str">
        <f>IF(COUNTIF('Table 8'!T16:AJ16,"-")&lt;COUNTA('Table 8'!T16:AJ16),1,"-")</f>
        <v>-</v>
      </c>
      <c r="BT16" s="14" t="str">
        <f>IF('Table 9'!B16=1,"Y","N")</f>
        <v>N</v>
      </c>
      <c r="BU16" s="2" t="str">
        <f>IF(COUNTIF('Table 10'!I17:J17,"-")&lt;COUNTA('Table 10'!I17:J17),"Y","N")</f>
        <v>N</v>
      </c>
      <c r="BV16" s="13">
        <f>IF('Table 10'!K17="-","-",1)</f>
        <v>1</v>
      </c>
      <c r="BW16" s="13" t="str">
        <f>IF('Table 10'!L17="-","-",1)</f>
        <v>-</v>
      </c>
      <c r="BX16" s="13" t="str">
        <f>IF('Table 10'!M17="-","-",1)</f>
        <v>-</v>
      </c>
    </row>
    <row r="17" spans="1:76" ht="13" x14ac:dyDescent="0.3">
      <c r="B17" s="5">
        <f>'Table 1'!B18</f>
        <v>0</v>
      </c>
      <c r="C17" s="5">
        <f>'Table 1'!C18</f>
        <v>1</v>
      </c>
      <c r="D17" s="5" t="str">
        <f>'Table 1'!D18</f>
        <v>Per/poly fluorinated substances</v>
      </c>
      <c r="E17" s="5" t="str">
        <f>'Table 1'!E18</f>
        <v>A</v>
      </c>
      <c r="F17" s="5" t="str">
        <f>'Table 1'!F18</f>
        <v>N-MeFOSE</v>
      </c>
      <c r="G17" s="12" t="str">
        <f>'Table 1'!G18</f>
        <v>24448-09-7</v>
      </c>
      <c r="H17" s="119" t="str">
        <f>'Table 1'!H18</f>
        <v>246-262-1</v>
      </c>
      <c r="I17" s="88" t="str">
        <f>IF('Table 2'!BB17=1,"Y","")</f>
        <v/>
      </c>
      <c r="J17" s="86" t="str">
        <f>IF('Table 2'!BC17="-","","Y")</f>
        <v/>
      </c>
      <c r="K17" s="86" t="str">
        <f>IF('Table 3'!R17="","","Y")</f>
        <v>Y</v>
      </c>
      <c r="L17" s="86" t="str">
        <f>IF('Table 2'!BD17="Y","Y","")</f>
        <v/>
      </c>
      <c r="M17" s="86" t="str">
        <f>IF('Table 2'!BE17=1,"Y","")</f>
        <v/>
      </c>
      <c r="N17" s="86" t="str">
        <f>IF('Table 2'!BF17="Y","Y","")</f>
        <v/>
      </c>
      <c r="O17" s="86" t="str">
        <f>IF('Table 2'!BG17=1,"Y","")</f>
        <v/>
      </c>
      <c r="P17" s="86" t="str">
        <f>IF('Table 2'!BH17=1,"Y","")</f>
        <v/>
      </c>
      <c r="Q17" s="86" t="str">
        <f>IF('Table 2'!BI17=1,"Y","")</f>
        <v/>
      </c>
      <c r="R17" s="86" t="str">
        <f>IF('Table 2'!BJ17="Y","Y","")</f>
        <v/>
      </c>
      <c r="S17" s="86" t="str">
        <f>IF('Table 2'!BK17=1,"Y","")</f>
        <v/>
      </c>
      <c r="T17" s="86" t="str">
        <f>IF('Table 2'!BL17=1,"Y","")</f>
        <v/>
      </c>
      <c r="U17" s="86" t="str">
        <f>IF('Table 2'!BM17=1,"Y","")</f>
        <v/>
      </c>
      <c r="V17" s="86" t="str">
        <f>IF('Table 2'!BN17="Y","Y","")</f>
        <v/>
      </c>
      <c r="W17" s="86" t="str">
        <f>IF('Table 2'!BO17=1,"Y","")</f>
        <v/>
      </c>
      <c r="X17" s="86" t="str">
        <f>IF('Table 2'!BP17=1,"Y","")</f>
        <v/>
      </c>
      <c r="Y17" s="86" t="str">
        <f>IF('Table 2'!BQ17=1,"Y","")</f>
        <v/>
      </c>
      <c r="Z17" s="86" t="str">
        <f>IF('Table 2'!BR17="Y","Y","")</f>
        <v/>
      </c>
      <c r="AA17" s="86" t="str">
        <f>IF('Table 2'!BS17=1,"Y","")</f>
        <v/>
      </c>
      <c r="AB17" s="86" t="str">
        <f>IF('Table 2'!BT17="Y","Y","")</f>
        <v/>
      </c>
      <c r="AC17" s="86" t="str">
        <f>IF('Table 2'!BU17="Y","Y","")</f>
        <v/>
      </c>
      <c r="AD17" s="86" t="str">
        <f>IF('Table 2'!BV17=1,"Y","")</f>
        <v>Y</v>
      </c>
      <c r="AE17" s="86" t="str">
        <f>IF('Table 2'!BW17=1,"Y","")</f>
        <v/>
      </c>
      <c r="AF17" s="86" t="str">
        <f>IF('Table 2'!BX17=1,"Y","")</f>
        <v/>
      </c>
      <c r="AG17" s="87" t="str">
        <f>IF('Table 11 Profess+consumer'!B17=1,"Y","")</f>
        <v/>
      </c>
      <c r="AH17" s="87" t="str">
        <f>IF(COUNT('Table 12 Class+OSH+waste'!K17:P17,"")&lt;COUNTA('Table 12 Class+OSH+waste'!K17:P17),"Y","")</f>
        <v/>
      </c>
      <c r="AI17" s="87" t="str">
        <f>IF(COUNT('Table 12 Class+OSH+waste'!Q17:V17,"")&lt;COUNTA('Table 12 Class+OSH+waste'!Q17:V17),"Y","")</f>
        <v/>
      </c>
      <c r="AJ17" s="89" t="str">
        <f>IF('Table 13 Environmental'!B18=1,"Y","")</f>
        <v/>
      </c>
      <c r="BB17" s="2" t="str">
        <f>IF(COUNTIF('Table 3'!I17:O17,"-")&lt;COUNTA('Table 3'!I17:O17),1,"-")</f>
        <v>-</v>
      </c>
      <c r="BC17" s="2" t="str">
        <f>'Table 3'!P17</f>
        <v>-</v>
      </c>
      <c r="BD17" s="2" t="str">
        <f>'Table 3'!Q17</f>
        <v>Not explicitely in PIC but ECHA has identified subject to PIC as members of groups which PIC</v>
      </c>
      <c r="BE17" s="13" t="str">
        <f>IF(COUNTIF('Table 4'!I17:N17,"-")&lt;COUNTA('Table 4'!I17:N17),1,"-")</f>
        <v>-</v>
      </c>
      <c r="BF17" s="14" t="str">
        <f>IF(COUNTIF('Table 4'!O17:AO17,"-")&lt;COUNTA('Table 4'!O17:AO17),"Y","N")</f>
        <v>N</v>
      </c>
      <c r="BG17" s="13" t="str">
        <f>IF(COUNTIF('Table 5'!I17:M17,"-")&lt;COUNTA('Table 5'!I17:M17),1,"-")</f>
        <v>-</v>
      </c>
      <c r="BH17" s="13" t="str">
        <f>IF(COUNTIF('Table 5'!N17:S17,"-")&lt;COUNTA('Table 5'!N17:S17),1,"-")</f>
        <v>-</v>
      </c>
      <c r="BI17" s="13" t="str">
        <f>IF(COUNTIF('Table 5'!T17:U17,"-")&lt;COUNTA('Table 5'!T17:U17),1,"-")</f>
        <v>-</v>
      </c>
      <c r="BJ17" s="15" t="str">
        <f>IF(COUNTIF('Table 5'!V17:AP17,"-")&lt;COUNTA('Table 5'!V17:AP17),"Y","N")</f>
        <v>N</v>
      </c>
      <c r="BK17" s="13" t="str">
        <f>IF(COUNTIF('Table 6'!I17:P17,"-")&lt;COUNTA('Table 6'!I17:P17),1,"-")</f>
        <v>-</v>
      </c>
      <c r="BL17" s="13" t="str">
        <f>IF(COUNTIF('Table 6'!Q17:AC17,"-")&lt;COUNTA('Table 6'!Q17:AC17),1,"-")</f>
        <v>-</v>
      </c>
      <c r="BM17" s="13" t="str">
        <f>IF(COUNTIF('Table 7'!I17:P17,"-")&lt;COUNTA('Table 7'!I17:P17),1,"-")</f>
        <v>-</v>
      </c>
      <c r="BN17" s="14" t="str">
        <f>IF(COUNTIF('Table 7'!Q17:AV17,"-")&lt;COUNTA('Table 7'!Q17:AV17),"Y","N")</f>
        <v>N</v>
      </c>
      <c r="BO17" s="13" t="str">
        <f>IF('Table 8'!I17="-","-",1)</f>
        <v>-</v>
      </c>
      <c r="BP17" s="13" t="str">
        <f>IF('Table 8'!K17="-","-",1)</f>
        <v>-</v>
      </c>
      <c r="BQ17" s="13" t="str">
        <f>IF('Table 8'!L17="-","-",1)</f>
        <v>-</v>
      </c>
      <c r="BR17" s="2" t="str">
        <f>IF(COUNTIF('Table 8'!M17:S17,"-")&lt;COUNTA('Table 8'!M17:S17),"Y","N")</f>
        <v>N</v>
      </c>
      <c r="BS17" s="13" t="str">
        <f>IF(COUNTIF('Table 8'!T17:AJ17,"-")&lt;COUNTA('Table 8'!T17:AJ17),1,"-")</f>
        <v>-</v>
      </c>
      <c r="BT17" s="14" t="str">
        <f>IF('Table 9'!B17=1,"Y","N")</f>
        <v>N</v>
      </c>
      <c r="BU17" s="2" t="str">
        <f>IF(COUNTIF('Table 10'!I18:J18,"-")&lt;COUNTA('Table 10'!I18:J18),"Y","N")</f>
        <v>N</v>
      </c>
      <c r="BV17" s="13">
        <f>IF('Table 10'!K18="-","-",1)</f>
        <v>1</v>
      </c>
      <c r="BW17" s="13" t="str">
        <f>IF('Table 10'!L18="-","-",1)</f>
        <v>-</v>
      </c>
      <c r="BX17" s="13" t="str">
        <f>IF('Table 10'!M18="-","-",1)</f>
        <v>-</v>
      </c>
    </row>
    <row r="18" spans="1:76" ht="13" x14ac:dyDescent="0.3">
      <c r="B18" s="5">
        <f>'Table 1'!B19</f>
        <v>0</v>
      </c>
      <c r="C18" s="5">
        <f>'Table 1'!C19</f>
        <v>1</v>
      </c>
      <c r="D18" s="5" t="str">
        <f>'Table 1'!D19</f>
        <v>Per/poly fluorinated substances</v>
      </c>
      <c r="E18" s="5" t="str">
        <f>'Table 1'!E19</f>
        <v>A</v>
      </c>
      <c r="F18" s="5" t="str">
        <f>'Table 1'!F19</f>
        <v>8:2 diPAP</v>
      </c>
      <c r="G18" s="12" t="str">
        <f>'Table 1'!G19</f>
        <v>678-41-1</v>
      </c>
      <c r="H18" s="119" t="str">
        <f>'Table 1'!H19</f>
        <v>211-649-6</v>
      </c>
      <c r="I18" s="88" t="str">
        <f>IF('Table 2'!BB18=1,"Y","")</f>
        <v/>
      </c>
      <c r="J18" s="86" t="str">
        <f>IF('Table 2'!BC18="-","","Y")</f>
        <v/>
      </c>
      <c r="K18" s="86" t="str">
        <f>IF('Table 3'!R18="","","Y")</f>
        <v/>
      </c>
      <c r="L18" s="86" t="str">
        <f>IF('Table 2'!BD18="Y","Y","")</f>
        <v/>
      </c>
      <c r="M18" s="86" t="str">
        <f>IF('Table 2'!BE18=1,"Y","")</f>
        <v/>
      </c>
      <c r="N18" s="86" t="str">
        <f>IF('Table 2'!BF18="Y","Y","")</f>
        <v/>
      </c>
      <c r="O18" s="86" t="str">
        <f>IF('Table 2'!BG18=1,"Y","")</f>
        <v/>
      </c>
      <c r="P18" s="86" t="str">
        <f>IF('Table 2'!BH18=1,"Y","")</f>
        <v/>
      </c>
      <c r="Q18" s="86" t="str">
        <f>IF('Table 2'!BI18=1,"Y","")</f>
        <v/>
      </c>
      <c r="R18" s="86" t="str">
        <f>IF('Table 2'!BJ18="Y","Y","")</f>
        <v/>
      </c>
      <c r="S18" s="86" t="str">
        <f>IF('Table 2'!BK18=1,"Y","")</f>
        <v/>
      </c>
      <c r="T18" s="86" t="str">
        <f>IF('Table 2'!BL18=1,"Y","")</f>
        <v/>
      </c>
      <c r="U18" s="86" t="str">
        <f>IF('Table 2'!BM18=1,"Y","")</f>
        <v/>
      </c>
      <c r="V18" s="86" t="str">
        <f>IF('Table 2'!BN18="Y","Y","")</f>
        <v/>
      </c>
      <c r="W18" s="86" t="str">
        <f>IF('Table 2'!BO18=1,"Y","")</f>
        <v/>
      </c>
      <c r="X18" s="86" t="str">
        <f>IF('Table 2'!BP18=1,"Y","")</f>
        <v/>
      </c>
      <c r="Y18" s="86" t="str">
        <f>IF('Table 2'!BQ18=1,"Y","")</f>
        <v/>
      </c>
      <c r="Z18" s="86" t="str">
        <f>IF('Table 2'!BR18="Y","Y","")</f>
        <v/>
      </c>
      <c r="AA18" s="86" t="str">
        <f>IF('Table 2'!BS18=1,"Y","")</f>
        <v/>
      </c>
      <c r="AB18" s="86" t="str">
        <f>IF('Table 2'!BT18="Y","Y","")</f>
        <v/>
      </c>
      <c r="AC18" s="86" t="str">
        <f>IF('Table 2'!BU18="Y","Y","")</f>
        <v/>
      </c>
      <c r="AD18" s="86" t="str">
        <f>IF('Table 2'!BV18=1,"Y","")</f>
        <v>Y</v>
      </c>
      <c r="AE18" s="86" t="str">
        <f>IF('Table 2'!BW18=1,"Y","")</f>
        <v/>
      </c>
      <c r="AF18" s="86" t="str">
        <f>IF('Table 2'!BX18=1,"Y","")</f>
        <v/>
      </c>
      <c r="AG18" s="87" t="str">
        <f>IF('Table 11 Profess+consumer'!B18=1,"Y","")</f>
        <v/>
      </c>
      <c r="AH18" s="87" t="str">
        <f>IF(COUNT('Table 12 Class+OSH+waste'!K18:P18,"")&lt;COUNTA('Table 12 Class+OSH+waste'!K18:P18),"Y","")</f>
        <v/>
      </c>
      <c r="AI18" s="87" t="str">
        <f>IF(COUNT('Table 12 Class+OSH+waste'!Q18:V18,"")&lt;COUNTA('Table 12 Class+OSH+waste'!Q18:V18),"Y","")</f>
        <v/>
      </c>
      <c r="AJ18" s="89" t="str">
        <f>IF('Table 13 Environmental'!B19=1,"Y","")</f>
        <v/>
      </c>
      <c r="BB18" s="2" t="str">
        <f>IF(COUNTIF('Table 3'!I18:O18,"-")&lt;COUNTA('Table 3'!I18:O18),1,"-")</f>
        <v>-</v>
      </c>
      <c r="BC18" s="2" t="str">
        <f>'Table 3'!P18</f>
        <v>-</v>
      </c>
      <c r="BD18" s="2" t="str">
        <f>'Table 3'!Q18</f>
        <v>-</v>
      </c>
      <c r="BE18" s="13" t="str">
        <f>IF(COUNTIF('Table 4'!I18:N18,"-")&lt;COUNTA('Table 4'!I18:N18),1,"-")</f>
        <v>-</v>
      </c>
      <c r="BF18" s="14" t="str">
        <f>IF(COUNTIF('Table 4'!O18:AO18,"-")&lt;COUNTA('Table 4'!O18:AO18),"Y","N")</f>
        <v>N</v>
      </c>
      <c r="BG18" s="13" t="str">
        <f>IF(COUNTIF('Table 5'!I18:M18,"-")&lt;COUNTA('Table 5'!I18:M18),1,"-")</f>
        <v>-</v>
      </c>
      <c r="BH18" s="13" t="str">
        <f>IF(COUNTIF('Table 5'!N18:S18,"-")&lt;COUNTA('Table 5'!N18:S18),1,"-")</f>
        <v>-</v>
      </c>
      <c r="BI18" s="13" t="str">
        <f>IF(COUNTIF('Table 5'!T18:U18,"-")&lt;COUNTA('Table 5'!T18:U18),1,"-")</f>
        <v>-</v>
      </c>
      <c r="BJ18" s="15" t="str">
        <f>IF(COUNTIF('Table 5'!V18:AP18,"-")&lt;COUNTA('Table 5'!V18:AP18),"Y","N")</f>
        <v>N</v>
      </c>
      <c r="BK18" s="13" t="str">
        <f>IF(COUNTIF('Table 6'!I18:P18,"-")&lt;COUNTA('Table 6'!I18:P18),1,"-")</f>
        <v>-</v>
      </c>
      <c r="BL18" s="13" t="str">
        <f>IF(COUNTIF('Table 6'!Q18:AC18,"-")&lt;COUNTA('Table 6'!Q18:AC18),1,"-")</f>
        <v>-</v>
      </c>
      <c r="BM18" s="13" t="str">
        <f>IF(COUNTIF('Table 7'!I18:P18,"-")&lt;COUNTA('Table 7'!I18:P18),1,"-")</f>
        <v>-</v>
      </c>
      <c r="BN18" s="14" t="str">
        <f>IF(COUNTIF('Table 7'!Q18:AV18,"-")&lt;COUNTA('Table 7'!Q18:AV18),"Y","N")</f>
        <v>N</v>
      </c>
      <c r="BO18" s="13" t="str">
        <f>IF('Table 8'!I18="-","-",1)</f>
        <v>-</v>
      </c>
      <c r="BP18" s="13" t="str">
        <f>IF('Table 8'!K18="-","-",1)</f>
        <v>-</v>
      </c>
      <c r="BQ18" s="13" t="str">
        <f>IF('Table 8'!L18="-","-",1)</f>
        <v>-</v>
      </c>
      <c r="BR18" s="2" t="str">
        <f>IF(COUNTIF('Table 8'!M18:S18,"-")&lt;COUNTA('Table 8'!M18:S18),"Y","N")</f>
        <v>N</v>
      </c>
      <c r="BS18" s="13" t="str">
        <f>IF(COUNTIF('Table 8'!T18:AJ18,"-")&lt;COUNTA('Table 8'!T18:AJ18),1,"-")</f>
        <v>-</v>
      </c>
      <c r="BT18" s="14" t="str">
        <f>IF('Table 9'!B18=1,"Y","N")</f>
        <v>N</v>
      </c>
      <c r="BU18" s="2" t="str">
        <f>IF(COUNTIF('Table 10'!I19:J19,"-")&lt;COUNTA('Table 10'!I19:J19),"Y","N")</f>
        <v>N</v>
      </c>
      <c r="BV18" s="13">
        <f>IF('Table 10'!K19="-","-",1)</f>
        <v>1</v>
      </c>
      <c r="BW18" s="13" t="str">
        <f>IF('Table 10'!L19="-","-",1)</f>
        <v>-</v>
      </c>
      <c r="BX18" s="13" t="str">
        <f>IF('Table 10'!M19="-","-",1)</f>
        <v>-</v>
      </c>
    </row>
    <row r="19" spans="1:76" ht="13" x14ac:dyDescent="0.3">
      <c r="B19" s="5">
        <f>'Table 1'!B20</f>
        <v>0</v>
      </c>
      <c r="C19" s="5">
        <f>'Table 1'!C20</f>
        <v>1</v>
      </c>
      <c r="D19" s="5" t="str">
        <f>'Table 1'!D20</f>
        <v>Per/poly fluorinated substances</v>
      </c>
      <c r="E19" s="5" t="str">
        <f>'Table 1'!E20</f>
        <v>A</v>
      </c>
      <c r="F19" s="5" t="str">
        <f>'Table 1'!F20</f>
        <v>6:2/8:2 diPAP</v>
      </c>
      <c r="G19" s="12" t="str">
        <f>'Table 1'!G20</f>
        <v>943913-15-3</v>
      </c>
      <c r="H19" s="119" t="str">
        <f>'Table 1'!H20</f>
        <v>-</v>
      </c>
      <c r="I19" s="88" t="str">
        <f>IF('Table 2'!BB19=1,"Y","")</f>
        <v/>
      </c>
      <c r="J19" s="86" t="str">
        <f>IF('Table 2'!BC19="-","","Y")</f>
        <v/>
      </c>
      <c r="K19" s="86" t="str">
        <f>IF('Table 3'!R19="","","Y")</f>
        <v/>
      </c>
      <c r="L19" s="86" t="str">
        <f>IF('Table 2'!BD19="Y","Y","")</f>
        <v/>
      </c>
      <c r="M19" s="86" t="str">
        <f>IF('Table 2'!BE19=1,"Y","")</f>
        <v/>
      </c>
      <c r="N19" s="86" t="str">
        <f>IF('Table 2'!BF19="Y","Y","")</f>
        <v/>
      </c>
      <c r="O19" s="86" t="str">
        <f>IF('Table 2'!BG19=1,"Y","")</f>
        <v/>
      </c>
      <c r="P19" s="86" t="str">
        <f>IF('Table 2'!BH19=1,"Y","")</f>
        <v/>
      </c>
      <c r="Q19" s="86" t="str">
        <f>IF('Table 2'!BI19=1,"Y","")</f>
        <v/>
      </c>
      <c r="R19" s="86" t="str">
        <f>IF('Table 2'!BJ19="Y","Y","")</f>
        <v/>
      </c>
      <c r="S19" s="86" t="str">
        <f>IF('Table 2'!BK19=1,"Y","")</f>
        <v/>
      </c>
      <c r="T19" s="86" t="str">
        <f>IF('Table 2'!BL19=1,"Y","")</f>
        <v/>
      </c>
      <c r="U19" s="86" t="str">
        <f>IF('Table 2'!BM19=1,"Y","")</f>
        <v/>
      </c>
      <c r="V19" s="86" t="str">
        <f>IF('Table 2'!BN19="Y","Y","")</f>
        <v/>
      </c>
      <c r="W19" s="86" t="str">
        <f>IF('Table 2'!BO19=1,"Y","")</f>
        <v/>
      </c>
      <c r="X19" s="86" t="str">
        <f>IF('Table 2'!BP19=1,"Y","")</f>
        <v/>
      </c>
      <c r="Y19" s="86" t="str">
        <f>IF('Table 2'!BQ19=1,"Y","")</f>
        <v/>
      </c>
      <c r="Z19" s="86" t="str">
        <f>IF('Table 2'!BR19="Y","Y","")</f>
        <v/>
      </c>
      <c r="AA19" s="86" t="str">
        <f>IF('Table 2'!BS19=1,"Y","")</f>
        <v/>
      </c>
      <c r="AB19" s="86" t="str">
        <f>IF('Table 2'!BT19="Y","Y","")</f>
        <v/>
      </c>
      <c r="AC19" s="86" t="str">
        <f>IF('Table 2'!BU19="Y","Y","")</f>
        <v/>
      </c>
      <c r="AD19" s="86" t="str">
        <f>IF('Table 2'!BV19=1,"Y","")</f>
        <v>Y</v>
      </c>
      <c r="AE19" s="86" t="str">
        <f>IF('Table 2'!BW19=1,"Y","")</f>
        <v/>
      </c>
      <c r="AF19" s="86" t="str">
        <f>IF('Table 2'!BX19=1,"Y","")</f>
        <v/>
      </c>
      <c r="AG19" s="87" t="str">
        <f>IF('Table 11 Profess+consumer'!B19=1,"Y","")</f>
        <v/>
      </c>
      <c r="AH19" s="87" t="str">
        <f>IF(COUNT('Table 12 Class+OSH+waste'!K19:P19,"")&lt;COUNTA('Table 12 Class+OSH+waste'!K19:P19),"Y","")</f>
        <v/>
      </c>
      <c r="AI19" s="87" t="str">
        <f>IF(COUNT('Table 12 Class+OSH+waste'!Q19:V19,"")&lt;COUNTA('Table 12 Class+OSH+waste'!Q19:V19),"Y","")</f>
        <v/>
      </c>
      <c r="AJ19" s="89" t="str">
        <f>IF('Table 13 Environmental'!B20=1,"Y","")</f>
        <v/>
      </c>
      <c r="BB19" s="2" t="str">
        <f>IF(COUNTIF('Table 3'!I19:O19,"-")&lt;COUNTA('Table 3'!I19:O19),1,"-")</f>
        <v>-</v>
      </c>
      <c r="BC19" s="2" t="str">
        <f>'Table 3'!P19</f>
        <v>-</v>
      </c>
      <c r="BD19" s="2" t="str">
        <f>'Table 3'!Q19</f>
        <v>-</v>
      </c>
      <c r="BE19" s="13" t="str">
        <f>IF(COUNTIF('Table 4'!I19:N19,"-")&lt;COUNTA('Table 4'!I19:N19),1,"-")</f>
        <v>-</v>
      </c>
      <c r="BF19" s="14" t="str">
        <f>IF(COUNTIF('Table 4'!O19:AO19,"-")&lt;COUNTA('Table 4'!O19:AO19),"Y","N")</f>
        <v>N</v>
      </c>
      <c r="BG19" s="13" t="str">
        <f>IF(COUNTIF('Table 5'!I19:M19,"-")&lt;COUNTA('Table 5'!I19:M19),1,"-")</f>
        <v>-</v>
      </c>
      <c r="BH19" s="13" t="str">
        <f>IF(COUNTIF('Table 5'!N19:S19,"-")&lt;COUNTA('Table 5'!N19:S19),1,"-")</f>
        <v>-</v>
      </c>
      <c r="BI19" s="13" t="str">
        <f>IF(COUNTIF('Table 5'!T19:U19,"-")&lt;COUNTA('Table 5'!T19:U19),1,"-")</f>
        <v>-</v>
      </c>
      <c r="BJ19" s="15" t="str">
        <f>IF(COUNTIF('Table 5'!V19:AP19,"-")&lt;COUNTA('Table 5'!V19:AP19),"Y","N")</f>
        <v>N</v>
      </c>
      <c r="BK19" s="13" t="str">
        <f>IF(COUNTIF('Table 6'!I19:P19,"-")&lt;COUNTA('Table 6'!I19:P19),1,"-")</f>
        <v>-</v>
      </c>
      <c r="BL19" s="13" t="str">
        <f>IF(COUNTIF('Table 6'!Q19:AC19,"-")&lt;COUNTA('Table 6'!Q19:AC19),1,"-")</f>
        <v>-</v>
      </c>
      <c r="BM19" s="13" t="str">
        <f>IF(COUNTIF('Table 7'!I19:P19,"-")&lt;COUNTA('Table 7'!I19:P19),1,"-")</f>
        <v>-</v>
      </c>
      <c r="BN19" s="14" t="str">
        <f>IF(COUNTIF('Table 7'!Q19:AV19,"-")&lt;COUNTA('Table 7'!Q19:AV19),"Y","N")</f>
        <v>N</v>
      </c>
      <c r="BO19" s="13" t="str">
        <f>IF('Table 8'!I19="-","-",1)</f>
        <v>-</v>
      </c>
      <c r="BP19" s="13" t="str">
        <f>IF('Table 8'!K19="-","-",1)</f>
        <v>-</v>
      </c>
      <c r="BQ19" s="13" t="str">
        <f>IF('Table 8'!L19="-","-",1)</f>
        <v>-</v>
      </c>
      <c r="BR19" s="2" t="str">
        <f>IF(COUNTIF('Table 8'!M19:S19,"-")&lt;COUNTA('Table 8'!M19:S19),"Y","N")</f>
        <v>N</v>
      </c>
      <c r="BS19" s="13" t="str">
        <f>IF(COUNTIF('Table 8'!T19:AJ19,"-")&lt;COUNTA('Table 8'!T19:AJ19),1,"-")</f>
        <v>-</v>
      </c>
      <c r="BT19" s="14" t="str">
        <f>IF('Table 9'!B19=1,"Y","N")</f>
        <v>N</v>
      </c>
      <c r="BU19" s="2" t="str">
        <f>IF(COUNTIF('Table 10'!I20:J20,"-")&lt;COUNTA('Table 10'!I20:J20),"Y","N")</f>
        <v>N</v>
      </c>
      <c r="BV19" s="13">
        <f>IF('Table 10'!K20="-","-",1)</f>
        <v>1</v>
      </c>
      <c r="BW19" s="13" t="str">
        <f>IF('Table 10'!L20="-","-",1)</f>
        <v>-</v>
      </c>
      <c r="BX19" s="13" t="str">
        <f>IF('Table 10'!M20="-","-",1)</f>
        <v>-</v>
      </c>
    </row>
    <row r="20" spans="1:76" ht="13" x14ac:dyDescent="0.3">
      <c r="B20" s="5">
        <f>'Table 1'!B21</f>
        <v>0</v>
      </c>
      <c r="C20" s="5">
        <f>'Table 1'!C21</f>
        <v>1</v>
      </c>
      <c r="D20" s="5" t="str">
        <f>'Table 1'!D21</f>
        <v>Per/poly fluorinated substances</v>
      </c>
      <c r="E20" s="5" t="str">
        <f>'Table 1'!E21</f>
        <v>A</v>
      </c>
      <c r="F20" s="5" t="str">
        <f>'Table 1'!F21</f>
        <v>8:2 monoPAP</v>
      </c>
      <c r="G20" s="12" t="str">
        <f>'Table 1'!G21</f>
        <v>57678-03-2</v>
      </c>
      <c r="H20" s="119" t="str">
        <f>'Table 1'!H21</f>
        <v>-</v>
      </c>
      <c r="I20" s="88" t="str">
        <f>IF('Table 2'!BB20=1,"Y","")</f>
        <v/>
      </c>
      <c r="J20" s="86" t="str">
        <f>IF('Table 2'!BC20="-","","Y")</f>
        <v/>
      </c>
      <c r="K20" s="86" t="str">
        <f>IF('Table 3'!R20="","","Y")</f>
        <v/>
      </c>
      <c r="L20" s="86" t="str">
        <f>IF('Table 2'!BD20="Y","Y","")</f>
        <v/>
      </c>
      <c r="M20" s="86" t="str">
        <f>IF('Table 2'!BE20=1,"Y","")</f>
        <v/>
      </c>
      <c r="N20" s="86" t="str">
        <f>IF('Table 2'!BF20="Y","Y","")</f>
        <v/>
      </c>
      <c r="O20" s="86" t="str">
        <f>IF('Table 2'!BG20=1,"Y","")</f>
        <v/>
      </c>
      <c r="P20" s="86" t="str">
        <f>IF('Table 2'!BH20=1,"Y","")</f>
        <v/>
      </c>
      <c r="Q20" s="86" t="str">
        <f>IF('Table 2'!BI20=1,"Y","")</f>
        <v/>
      </c>
      <c r="R20" s="86" t="str">
        <f>IF('Table 2'!BJ20="Y","Y","")</f>
        <v/>
      </c>
      <c r="S20" s="86" t="str">
        <f>IF('Table 2'!BK20=1,"Y","")</f>
        <v/>
      </c>
      <c r="T20" s="86" t="str">
        <f>IF('Table 2'!BL20=1,"Y","")</f>
        <v/>
      </c>
      <c r="U20" s="86" t="str">
        <f>IF('Table 2'!BM20=1,"Y","")</f>
        <v/>
      </c>
      <c r="V20" s="86" t="str">
        <f>IF('Table 2'!BN20="Y","Y","")</f>
        <v/>
      </c>
      <c r="W20" s="86" t="str">
        <f>IF('Table 2'!BO20=1,"Y","")</f>
        <v/>
      </c>
      <c r="X20" s="86" t="str">
        <f>IF('Table 2'!BP20=1,"Y","")</f>
        <v/>
      </c>
      <c r="Y20" s="86" t="str">
        <f>IF('Table 2'!BQ20=1,"Y","")</f>
        <v/>
      </c>
      <c r="Z20" s="86" t="str">
        <f>IF('Table 2'!BR20="Y","Y","")</f>
        <v/>
      </c>
      <c r="AA20" s="86" t="str">
        <f>IF('Table 2'!BS20=1,"Y","")</f>
        <v/>
      </c>
      <c r="AB20" s="86" t="str">
        <f>IF('Table 2'!BT20="Y","Y","")</f>
        <v/>
      </c>
      <c r="AC20" s="86" t="str">
        <f>IF('Table 2'!BU20="Y","Y","")</f>
        <v/>
      </c>
      <c r="AD20" s="86" t="str">
        <f>IF('Table 2'!BV20=1,"Y","")</f>
        <v>Y</v>
      </c>
      <c r="AE20" s="86" t="str">
        <f>IF('Table 2'!BW20=1,"Y","")</f>
        <v/>
      </c>
      <c r="AF20" s="86" t="str">
        <f>IF('Table 2'!BX20=1,"Y","")</f>
        <v/>
      </c>
      <c r="AG20" s="87" t="str">
        <f>IF('Table 11 Profess+consumer'!B20=1,"Y","")</f>
        <v/>
      </c>
      <c r="AH20" s="87" t="str">
        <f>IF(COUNT('Table 12 Class+OSH+waste'!K20:P20,"")&lt;COUNTA('Table 12 Class+OSH+waste'!K20:P20),"Y","")</f>
        <v/>
      </c>
      <c r="AI20" s="87" t="str">
        <f>IF(COUNT('Table 12 Class+OSH+waste'!Q20:V20,"")&lt;COUNTA('Table 12 Class+OSH+waste'!Q20:V20),"Y","")</f>
        <v/>
      </c>
      <c r="AJ20" s="89" t="str">
        <f>IF('Table 13 Environmental'!B21=1,"Y","")</f>
        <v/>
      </c>
      <c r="BB20" s="2" t="str">
        <f>IF(COUNTIF('Table 3'!I20:O20,"-")&lt;COUNTA('Table 3'!I20:O20),1,"-")</f>
        <v>-</v>
      </c>
      <c r="BC20" s="2" t="str">
        <f>'Table 3'!P20</f>
        <v>-</v>
      </c>
      <c r="BD20" s="2" t="str">
        <f>'Table 3'!Q20</f>
        <v>-</v>
      </c>
      <c r="BE20" s="13" t="str">
        <f>IF(COUNTIF('Table 4'!I20:N20,"-")&lt;COUNTA('Table 4'!I20:N20),1,"-")</f>
        <v>-</v>
      </c>
      <c r="BF20" s="14" t="str">
        <f>IF(COUNTIF('Table 4'!O20:AO20,"-")&lt;COUNTA('Table 4'!O20:AO20),"Y","N")</f>
        <v>N</v>
      </c>
      <c r="BG20" s="13" t="str">
        <f>IF(COUNTIF('Table 5'!I20:M20,"-")&lt;COUNTA('Table 5'!I20:M20),1,"-")</f>
        <v>-</v>
      </c>
      <c r="BH20" s="13" t="str">
        <f>IF(COUNTIF('Table 5'!N20:S20,"-")&lt;COUNTA('Table 5'!N20:S20),1,"-")</f>
        <v>-</v>
      </c>
      <c r="BI20" s="13" t="str">
        <f>IF(COUNTIF('Table 5'!T20:U20,"-")&lt;COUNTA('Table 5'!T20:U20),1,"-")</f>
        <v>-</v>
      </c>
      <c r="BJ20" s="15" t="str">
        <f>IF(COUNTIF('Table 5'!V20:AP20,"-")&lt;COUNTA('Table 5'!V20:AP20),"Y","N")</f>
        <v>N</v>
      </c>
      <c r="BK20" s="13" t="str">
        <f>IF(COUNTIF('Table 6'!I20:P20,"-")&lt;COUNTA('Table 6'!I20:P20),1,"-")</f>
        <v>-</v>
      </c>
      <c r="BL20" s="13" t="str">
        <f>IF(COUNTIF('Table 6'!Q20:AC20,"-")&lt;COUNTA('Table 6'!Q20:AC20),1,"-")</f>
        <v>-</v>
      </c>
      <c r="BM20" s="13" t="str">
        <f>IF(COUNTIF('Table 7'!I20:P20,"-")&lt;COUNTA('Table 7'!I20:P20),1,"-")</f>
        <v>-</v>
      </c>
      <c r="BN20" s="14" t="str">
        <f>IF(COUNTIF('Table 7'!Q20:AV20,"-")&lt;COUNTA('Table 7'!Q20:AV20),"Y","N")</f>
        <v>N</v>
      </c>
      <c r="BO20" s="13" t="str">
        <f>IF('Table 8'!I20="-","-",1)</f>
        <v>-</v>
      </c>
      <c r="BP20" s="13" t="str">
        <f>IF('Table 8'!K20="-","-",1)</f>
        <v>-</v>
      </c>
      <c r="BQ20" s="13" t="str">
        <f>IF('Table 8'!L20="-","-",1)</f>
        <v>-</v>
      </c>
      <c r="BR20" s="2" t="str">
        <f>IF(COUNTIF('Table 8'!M20:S20,"-")&lt;COUNTA('Table 8'!M20:S20),"Y","N")</f>
        <v>N</v>
      </c>
      <c r="BS20" s="13" t="str">
        <f>IF(COUNTIF('Table 8'!T20:AJ20,"-")&lt;COUNTA('Table 8'!T20:AJ20),1,"-")</f>
        <v>-</v>
      </c>
      <c r="BT20" s="14" t="str">
        <f>IF('Table 9'!B20=1,"Y","N")</f>
        <v>N</v>
      </c>
      <c r="BU20" s="2" t="str">
        <f>IF(COUNTIF('Table 10'!I21:J21,"-")&lt;COUNTA('Table 10'!I21:J21),"Y","N")</f>
        <v>N</v>
      </c>
      <c r="BV20" s="13">
        <f>IF('Table 10'!K21="-","-",1)</f>
        <v>1</v>
      </c>
      <c r="BW20" s="13" t="str">
        <f>IF('Table 10'!L21="-","-",1)</f>
        <v>-</v>
      </c>
      <c r="BX20" s="13" t="str">
        <f>IF('Table 10'!M21="-","-",1)</f>
        <v>-</v>
      </c>
    </row>
    <row r="21" spans="1:76" ht="13" x14ac:dyDescent="0.3">
      <c r="A21" s="44" t="s">
        <v>852</v>
      </c>
      <c r="B21" s="5">
        <f>'Table 1'!B22</f>
        <v>0</v>
      </c>
      <c r="C21" s="5">
        <f>'Table 1'!C22</f>
        <v>1</v>
      </c>
      <c r="D21" s="5" t="str">
        <f>'Table 1'!D22</f>
        <v>Per/poly fluorinated substances</v>
      </c>
      <c r="E21" s="5" t="str">
        <f>'Table 1'!E22</f>
        <v>B</v>
      </c>
      <c r="F21" s="5" t="str">
        <f>'Table 1'!F22</f>
        <v>ADONA</v>
      </c>
      <c r="G21" s="12" t="str">
        <f>'Table 1'!G22</f>
        <v>958445-44-8</v>
      </c>
      <c r="H21" s="119" t="str">
        <f>'Table 1'!H22</f>
        <v>-</v>
      </c>
      <c r="I21" s="88" t="str">
        <f>IF('Table 2'!BB21=1,"Y","")</f>
        <v/>
      </c>
      <c r="J21" s="86" t="str">
        <f>IF('Table 2'!BC21="-","","Y")</f>
        <v/>
      </c>
      <c r="K21" s="86" t="str">
        <f>IF('Table 3'!R21="","","Y")</f>
        <v/>
      </c>
      <c r="L21" s="86" t="str">
        <f>IF('Table 2'!BD21="Y","Y","")</f>
        <v/>
      </c>
      <c r="M21" s="86" t="str">
        <f>IF('Table 2'!BE21=1,"Y","")</f>
        <v/>
      </c>
      <c r="N21" s="86" t="str">
        <f>IF('Table 2'!BF21="Y","Y","")</f>
        <v/>
      </c>
      <c r="O21" s="86" t="str">
        <f>IF('Table 2'!BG21=1,"Y","")</f>
        <v/>
      </c>
      <c r="P21" s="86" t="str">
        <f>IF('Table 2'!BH21=1,"Y","")</f>
        <v/>
      </c>
      <c r="Q21" s="86" t="str">
        <f>IF('Table 2'!BI21=1,"Y","")</f>
        <v/>
      </c>
      <c r="R21" s="86" t="str">
        <f>IF('Table 2'!BJ21="Y","Y","")</f>
        <v/>
      </c>
      <c r="S21" s="86" t="str">
        <f>IF('Table 2'!BK21=1,"Y","")</f>
        <v/>
      </c>
      <c r="T21" s="86" t="str">
        <f>IF('Table 2'!BL21=1,"Y","")</f>
        <v/>
      </c>
      <c r="U21" s="86" t="str">
        <f>IF('Table 2'!BM21=1,"Y","")</f>
        <v/>
      </c>
      <c r="V21" s="86" t="str">
        <f>IF('Table 2'!BN21="Y","Y","")</f>
        <v/>
      </c>
      <c r="W21" s="86" t="str">
        <f>IF('Table 2'!BO21=1,"Y","")</f>
        <v/>
      </c>
      <c r="X21" s="86" t="str">
        <f>IF('Table 2'!BP21=1,"Y","")</f>
        <v/>
      </c>
      <c r="Y21" s="86" t="str">
        <f>IF('Table 2'!BQ21=1,"Y","")</f>
        <v/>
      </c>
      <c r="Z21" s="86" t="str">
        <f>IF('Table 2'!BR21="Y","Y","")</f>
        <v/>
      </c>
      <c r="AA21" s="86" t="str">
        <f>IF('Table 2'!BS21=1,"Y","")</f>
        <v/>
      </c>
      <c r="AB21" s="86" t="str">
        <f>IF('Table 2'!BT21="Y","Y","")</f>
        <v/>
      </c>
      <c r="AC21" s="86" t="str">
        <f>IF('Table 2'!BU21="Y","Y","")</f>
        <v/>
      </c>
      <c r="AD21" s="86" t="str">
        <f>IF('Table 2'!BV21=1,"Y","")</f>
        <v>Y</v>
      </c>
      <c r="AE21" s="86" t="str">
        <f>IF('Table 2'!BW21=1,"Y","")</f>
        <v/>
      </c>
      <c r="AF21" s="86" t="str">
        <f>IF('Table 2'!BX21=1,"Y","")</f>
        <v/>
      </c>
      <c r="AG21" s="87" t="str">
        <f>IF('Table 11 Profess+consumer'!B21=1,"Y","")</f>
        <v>Y</v>
      </c>
      <c r="AH21" s="87" t="str">
        <f>IF(COUNT('Table 12 Class+OSH+waste'!K21:P21,"")&lt;COUNTA('Table 12 Class+OSH+waste'!K21:P21),"Y","")</f>
        <v/>
      </c>
      <c r="AI21" s="87" t="str">
        <f>IF(COUNT('Table 12 Class+OSH+waste'!Q21:V21,"")&lt;COUNTA('Table 12 Class+OSH+waste'!Q21:V21),"Y","")</f>
        <v/>
      </c>
      <c r="AJ21" s="89" t="str">
        <f>IF('Table 13 Environmental'!B22=1,"Y","")</f>
        <v/>
      </c>
      <c r="BB21" s="2" t="str">
        <f>IF(COUNTIF('Table 3'!I21:O21,"-")&lt;COUNTA('Table 3'!I21:O21),1,"-")</f>
        <v>-</v>
      </c>
      <c r="BC21" s="2" t="str">
        <f>'Table 3'!P21</f>
        <v>-</v>
      </c>
      <c r="BD21" s="2" t="str">
        <f>'Table 3'!Q21</f>
        <v>-</v>
      </c>
      <c r="BE21" s="13" t="str">
        <f>IF(COUNTIF('Table 4'!I21:N21,"-")&lt;COUNTA('Table 4'!I21:N21),1,"-")</f>
        <v>-</v>
      </c>
      <c r="BF21" s="14" t="str">
        <f>IF(COUNTIF('Table 4'!O21:AO21,"-")&lt;COUNTA('Table 4'!O21:AO21),"Y","N")</f>
        <v>N</v>
      </c>
      <c r="BG21" s="13" t="str">
        <f>IF(COUNTIF('Table 5'!I21:M21,"-")&lt;COUNTA('Table 5'!I21:M21),1,"-")</f>
        <v>-</v>
      </c>
      <c r="BH21" s="13" t="str">
        <f>IF(COUNTIF('Table 5'!N21:S21,"-")&lt;COUNTA('Table 5'!N21:S21),1,"-")</f>
        <v>-</v>
      </c>
      <c r="BI21" s="13" t="str">
        <f>IF(COUNTIF('Table 5'!T21:U21,"-")&lt;COUNTA('Table 5'!T21:U21),1,"-")</f>
        <v>-</v>
      </c>
      <c r="BJ21" s="15" t="str">
        <f>IF(COUNTIF('Table 5'!V21:AP21,"-")&lt;COUNTA('Table 5'!V21:AP21),"Y","N")</f>
        <v>N</v>
      </c>
      <c r="BK21" s="13" t="str">
        <f>IF(COUNTIF('Table 6'!I21:P21,"-")&lt;COUNTA('Table 6'!I21:P21),1,"-")</f>
        <v>-</v>
      </c>
      <c r="BL21" s="13" t="str">
        <f>IF(COUNTIF('Table 6'!Q21:AC21,"-")&lt;COUNTA('Table 6'!Q21:AC21),1,"-")</f>
        <v>-</v>
      </c>
      <c r="BM21" s="13" t="str">
        <f>IF(COUNTIF('Table 7'!I21:P21,"-")&lt;COUNTA('Table 7'!I21:P21),1,"-")</f>
        <v>-</v>
      </c>
      <c r="BN21" s="14" t="str">
        <f>IF(COUNTIF('Table 7'!Q21:AV21,"-")&lt;COUNTA('Table 7'!Q21:AV21),"Y","N")</f>
        <v>N</v>
      </c>
      <c r="BO21" s="13" t="str">
        <f>IF('Table 8'!I21="-","-",1)</f>
        <v>-</v>
      </c>
      <c r="BP21" s="13" t="str">
        <f>IF('Table 8'!K21="-","-",1)</f>
        <v>-</v>
      </c>
      <c r="BQ21" s="13" t="str">
        <f>IF('Table 8'!L21="-","-",1)</f>
        <v>-</v>
      </c>
      <c r="BR21" s="2" t="str">
        <f>IF(COUNTIF('Table 8'!M21:S21,"-")&lt;COUNTA('Table 8'!M21:S21),"Y","N")</f>
        <v>N</v>
      </c>
      <c r="BS21" s="13" t="str">
        <f>IF(COUNTIF('Table 8'!T21:AJ21,"-")&lt;COUNTA('Table 8'!T21:AJ21),1,"-")</f>
        <v>-</v>
      </c>
      <c r="BT21" s="14" t="str">
        <f>IF('Table 9'!B21=1,"Y","N")</f>
        <v>N</v>
      </c>
      <c r="BU21" s="2" t="str">
        <f>IF(COUNTIF('Table 10'!I22:J22,"-")&lt;COUNTA('Table 10'!I22:J22),"Y","N")</f>
        <v>N</v>
      </c>
      <c r="BV21" s="13">
        <f>IF('Table 10'!K22="-","-",1)</f>
        <v>1</v>
      </c>
      <c r="BW21" s="13" t="str">
        <f>IF('Table 10'!L22="-","-",1)</f>
        <v>-</v>
      </c>
      <c r="BX21" s="13" t="str">
        <f>IF('Table 10'!M22="-","-",1)</f>
        <v>-</v>
      </c>
    </row>
    <row r="22" spans="1:76" ht="13" x14ac:dyDescent="0.3">
      <c r="A22" s="45" t="s">
        <v>853</v>
      </c>
      <c r="B22" s="5">
        <f>'Table 1'!B23</f>
        <v>0</v>
      </c>
      <c r="C22" s="5">
        <f>'Table 1'!C23</f>
        <v>1</v>
      </c>
      <c r="D22" s="5" t="str">
        <f>'Table 1'!D23</f>
        <v>Per/poly fluorinated substances</v>
      </c>
      <c r="E22" s="5" t="str">
        <f>'Table 1'!E23</f>
        <v>B</v>
      </c>
      <c r="F22" s="5" t="str">
        <f>'Table 1'!F23</f>
        <v>PFBA</v>
      </c>
      <c r="G22" s="12" t="str">
        <f>'Table 1'!G23</f>
        <v>375-22-4</v>
      </c>
      <c r="H22" s="119" t="str">
        <f>'Table 1'!H23</f>
        <v>206-786-3</v>
      </c>
      <c r="I22" s="88" t="str">
        <f>IF('Table 2'!BB22=1,"Y","")</f>
        <v/>
      </c>
      <c r="J22" s="86" t="str">
        <f>IF('Table 2'!BC22="-","","Y")</f>
        <v/>
      </c>
      <c r="K22" s="86" t="str">
        <f>IF('Table 3'!R22="","","Y")</f>
        <v/>
      </c>
      <c r="L22" s="86" t="str">
        <f>IF('Table 2'!BD22="Y","Y","")</f>
        <v/>
      </c>
      <c r="M22" s="86" t="str">
        <f>IF('Table 2'!BE22=1,"Y","")</f>
        <v/>
      </c>
      <c r="N22" s="86" t="str">
        <f>IF('Table 2'!BF22="Y","Y","")</f>
        <v/>
      </c>
      <c r="O22" s="86" t="str">
        <f>IF('Table 2'!BG22=1,"Y","")</f>
        <v/>
      </c>
      <c r="P22" s="86" t="str">
        <f>IF('Table 2'!BH22=1,"Y","")</f>
        <v/>
      </c>
      <c r="Q22" s="86" t="str">
        <f>IF('Table 2'!BI22=1,"Y","")</f>
        <v/>
      </c>
      <c r="R22" s="86" t="str">
        <f>IF('Table 2'!BJ22="Y","Y","")</f>
        <v/>
      </c>
      <c r="S22" s="86" t="str">
        <f>IF('Table 2'!BK22=1,"Y","")</f>
        <v/>
      </c>
      <c r="T22" s="86" t="str">
        <f>IF('Table 2'!BL22=1,"Y","")</f>
        <v/>
      </c>
      <c r="U22" s="86" t="str">
        <f>IF('Table 2'!BM22=1,"Y","")</f>
        <v/>
      </c>
      <c r="V22" s="86" t="str">
        <f>IF('Table 2'!BN22="Y","Y","")</f>
        <v/>
      </c>
      <c r="W22" s="86" t="str">
        <f>IF('Table 2'!BO22=1,"Y","")</f>
        <v/>
      </c>
      <c r="X22" s="86" t="str">
        <f>IF('Table 2'!BP22=1,"Y","")</f>
        <v/>
      </c>
      <c r="Y22" s="86" t="str">
        <f>IF('Table 2'!BQ22=1,"Y","")</f>
        <v/>
      </c>
      <c r="Z22" s="86" t="str">
        <f>IF('Table 2'!BR22="Y","Y","")</f>
        <v/>
      </c>
      <c r="AA22" s="86" t="str">
        <f>IF('Table 2'!BS22=1,"Y","")</f>
        <v/>
      </c>
      <c r="AB22" s="86" t="str">
        <f>IF('Table 2'!BT22="Y","Y","")</f>
        <v/>
      </c>
      <c r="AC22" s="86" t="str">
        <f>IF('Table 2'!BU22="Y","Y","")</f>
        <v/>
      </c>
      <c r="AD22" s="86" t="str">
        <f>IF('Table 2'!BV22=1,"Y","")</f>
        <v>Y</v>
      </c>
      <c r="AE22" s="86" t="str">
        <f>IF('Table 2'!BW22=1,"Y","")</f>
        <v>Y</v>
      </c>
      <c r="AF22" s="86" t="str">
        <f>IF('Table 2'!BX22=1,"Y","")</f>
        <v/>
      </c>
      <c r="AG22" s="87" t="str">
        <f>IF('Table 11 Profess+consumer'!B22=1,"Y","")</f>
        <v/>
      </c>
      <c r="AH22" s="87" t="str">
        <f>IF(COUNT('Table 12 Class+OSH+waste'!K22:P22,"")&lt;COUNTA('Table 12 Class+OSH+waste'!K22:P22),"Y","")</f>
        <v>Y</v>
      </c>
      <c r="AI22" s="87" t="str">
        <f>IF(COUNT('Table 12 Class+OSH+waste'!Q22:V22,"")&lt;COUNTA('Table 12 Class+OSH+waste'!Q22:V22),"Y","")</f>
        <v>Y</v>
      </c>
      <c r="AJ22" s="89" t="str">
        <f>IF('Table 13 Environmental'!B23=1,"Y","")</f>
        <v>Y</v>
      </c>
      <c r="BB22" s="2" t="str">
        <f>IF(COUNTIF('Table 3'!I22:O22,"-")&lt;COUNTA('Table 3'!I22:O22),1,"-")</f>
        <v>-</v>
      </c>
      <c r="BC22" s="2" t="str">
        <f>'Table 3'!P22</f>
        <v>-</v>
      </c>
      <c r="BD22" s="2" t="str">
        <f>'Table 3'!Q22</f>
        <v>-</v>
      </c>
      <c r="BE22" s="13" t="str">
        <f>IF(COUNTIF('Table 4'!I22:N22,"-")&lt;COUNTA('Table 4'!I22:N22),1,"-")</f>
        <v>-</v>
      </c>
      <c r="BF22" s="14" t="str">
        <f>IF(COUNTIF('Table 4'!O22:AO22,"-")&lt;COUNTA('Table 4'!O22:AO22),"Y","N")</f>
        <v>N</v>
      </c>
      <c r="BG22" s="13" t="str">
        <f>IF(COUNTIF('Table 5'!I22:M22,"-")&lt;COUNTA('Table 5'!I22:M22),1,"-")</f>
        <v>-</v>
      </c>
      <c r="BH22" s="13" t="str">
        <f>IF(COUNTIF('Table 5'!N22:S22,"-")&lt;COUNTA('Table 5'!N22:S22),1,"-")</f>
        <v>-</v>
      </c>
      <c r="BI22" s="13" t="str">
        <f>IF(COUNTIF('Table 5'!T22:U22,"-")&lt;COUNTA('Table 5'!T22:U22),1,"-")</f>
        <v>-</v>
      </c>
      <c r="BJ22" s="15" t="str">
        <f>IF(COUNTIF('Table 5'!V22:AP22,"-")&lt;COUNTA('Table 5'!V22:AP22),"Y","N")</f>
        <v>N</v>
      </c>
      <c r="BK22" s="13" t="str">
        <f>IF(COUNTIF('Table 6'!I22:P22,"-")&lt;COUNTA('Table 6'!I22:P22),1,"-")</f>
        <v>-</v>
      </c>
      <c r="BL22" s="13" t="str">
        <f>IF(COUNTIF('Table 6'!Q22:AC22,"-")&lt;COUNTA('Table 6'!Q22:AC22),1,"-")</f>
        <v>-</v>
      </c>
      <c r="BM22" s="13" t="str">
        <f>IF(COUNTIF('Table 7'!I22:P22,"-")&lt;COUNTA('Table 7'!I22:P22),1,"-")</f>
        <v>-</v>
      </c>
      <c r="BN22" s="14" t="str">
        <f>IF(COUNTIF('Table 7'!Q22:AV22,"-")&lt;COUNTA('Table 7'!Q22:AV22),"Y","N")</f>
        <v>N</v>
      </c>
      <c r="BO22" s="13" t="str">
        <f>IF('Table 8'!I22="-","-",1)</f>
        <v>-</v>
      </c>
      <c r="BP22" s="13" t="str">
        <f>IF('Table 8'!K22="-","-",1)</f>
        <v>-</v>
      </c>
      <c r="BQ22" s="13" t="str">
        <f>IF('Table 8'!L22="-","-",1)</f>
        <v>-</v>
      </c>
      <c r="BR22" s="2" t="str">
        <f>IF(COUNTIF('Table 8'!M22:S22,"-")&lt;COUNTA('Table 8'!M22:S22),"Y","N")</f>
        <v>N</v>
      </c>
      <c r="BS22" s="13" t="str">
        <f>IF(COUNTIF('Table 8'!T22:AJ22,"-")&lt;COUNTA('Table 8'!T22:AJ22),1,"-")</f>
        <v>-</v>
      </c>
      <c r="BT22" s="14" t="str">
        <f>IF('Table 9'!B22=1,"Y","N")</f>
        <v>N</v>
      </c>
      <c r="BU22" s="2" t="str">
        <f>IF(COUNTIF('Table 10'!I23:J23,"-")&lt;COUNTA('Table 10'!I23:J23),"Y","N")</f>
        <v>N</v>
      </c>
      <c r="BV22" s="13">
        <f>IF('Table 10'!K23="-","-",1)</f>
        <v>1</v>
      </c>
      <c r="BW22" s="13">
        <f>IF('Table 10'!L23="-","-",1)</f>
        <v>1</v>
      </c>
      <c r="BX22" s="13" t="str">
        <f>IF('Table 10'!M23="-","-",1)</f>
        <v>-</v>
      </c>
    </row>
    <row r="23" spans="1:76" ht="13" x14ac:dyDescent="0.3">
      <c r="A23" s="45" t="s">
        <v>853</v>
      </c>
      <c r="B23" s="5">
        <f>'Table 1'!B24</f>
        <v>0</v>
      </c>
      <c r="C23" s="5">
        <f>'Table 1'!C24</f>
        <v>1</v>
      </c>
      <c r="D23" s="5" t="str">
        <f>'Table 1'!D24</f>
        <v>Per/poly fluorinated substances</v>
      </c>
      <c r="E23" s="5" t="str">
        <f>'Table 1'!E24</f>
        <v>B</v>
      </c>
      <c r="F23" s="5" t="str">
        <f>'Table 1'!F24</f>
        <v>PFPeA</v>
      </c>
      <c r="G23" s="12" t="str">
        <f>'Table 1'!G24</f>
        <v>2706-90-3</v>
      </c>
      <c r="H23" s="119" t="str">
        <f>'Table 1'!H24</f>
        <v>220-300-7</v>
      </c>
      <c r="I23" s="88" t="str">
        <f>IF('Table 2'!BB23=1,"Y","")</f>
        <v/>
      </c>
      <c r="J23" s="86" t="str">
        <f>IF('Table 2'!BC23="-","","Y")</f>
        <v/>
      </c>
      <c r="K23" s="86" t="str">
        <f>IF('Table 3'!R23="","","Y")</f>
        <v/>
      </c>
      <c r="L23" s="86" t="str">
        <f>IF('Table 2'!BD23="Y","Y","")</f>
        <v/>
      </c>
      <c r="M23" s="86" t="str">
        <f>IF('Table 2'!BE23=1,"Y","")</f>
        <v/>
      </c>
      <c r="N23" s="86" t="str">
        <f>IF('Table 2'!BF23="Y","Y","")</f>
        <v/>
      </c>
      <c r="O23" s="86" t="str">
        <f>IF('Table 2'!BG23=1,"Y","")</f>
        <v/>
      </c>
      <c r="P23" s="86" t="str">
        <f>IF('Table 2'!BH23=1,"Y","")</f>
        <v/>
      </c>
      <c r="Q23" s="86" t="str">
        <f>IF('Table 2'!BI23=1,"Y","")</f>
        <v/>
      </c>
      <c r="R23" s="86" t="str">
        <f>IF('Table 2'!BJ23="Y","Y","")</f>
        <v/>
      </c>
      <c r="S23" s="86" t="str">
        <f>IF('Table 2'!BK23=1,"Y","")</f>
        <v/>
      </c>
      <c r="T23" s="86" t="str">
        <f>IF('Table 2'!BL23=1,"Y","")</f>
        <v/>
      </c>
      <c r="U23" s="86" t="str">
        <f>IF('Table 2'!BM23=1,"Y","")</f>
        <v/>
      </c>
      <c r="V23" s="86" t="str">
        <f>IF('Table 2'!BN23="Y","Y","")</f>
        <v/>
      </c>
      <c r="W23" s="86" t="str">
        <f>IF('Table 2'!BO23=1,"Y","")</f>
        <v/>
      </c>
      <c r="X23" s="86" t="str">
        <f>IF('Table 2'!BP23=1,"Y","")</f>
        <v/>
      </c>
      <c r="Y23" s="86" t="str">
        <f>IF('Table 2'!BQ23=1,"Y","")</f>
        <v/>
      </c>
      <c r="Z23" s="86" t="str">
        <f>IF('Table 2'!BR23="Y","Y","")</f>
        <v/>
      </c>
      <c r="AA23" s="86" t="str">
        <f>IF('Table 2'!BS23=1,"Y","")</f>
        <v/>
      </c>
      <c r="AB23" s="86" t="str">
        <f>IF('Table 2'!BT23="Y","Y","")</f>
        <v/>
      </c>
      <c r="AC23" s="86" t="str">
        <f>IF('Table 2'!BU23="Y","Y","")</f>
        <v/>
      </c>
      <c r="AD23" s="86" t="str">
        <f>IF('Table 2'!BV23=1,"Y","")</f>
        <v>Y</v>
      </c>
      <c r="AE23" s="86" t="str">
        <f>IF('Table 2'!BW23=1,"Y","")</f>
        <v>Y</v>
      </c>
      <c r="AF23" s="86" t="str">
        <f>IF('Table 2'!BX23=1,"Y","")</f>
        <v/>
      </c>
      <c r="AG23" s="87" t="str">
        <f>IF('Table 11 Profess+consumer'!B23=1,"Y","")</f>
        <v/>
      </c>
      <c r="AH23" s="87" t="str">
        <f>IF(COUNT('Table 12 Class+OSH+waste'!K23:P23,"")&lt;COUNTA('Table 12 Class+OSH+waste'!K23:P23),"Y","")</f>
        <v>Y</v>
      </c>
      <c r="AI23" s="87" t="str">
        <f>IF(COUNT('Table 12 Class+OSH+waste'!Q23:V23,"")&lt;COUNTA('Table 12 Class+OSH+waste'!Q23:V23),"Y","")</f>
        <v>Y</v>
      </c>
      <c r="AJ23" s="89" t="str">
        <f>IF('Table 13 Environmental'!B24=1,"Y","")</f>
        <v>Y</v>
      </c>
      <c r="BB23" s="2" t="str">
        <f>IF(COUNTIF('Table 3'!I23:O23,"-")&lt;COUNTA('Table 3'!I23:O23),1,"-")</f>
        <v>-</v>
      </c>
      <c r="BC23" s="2" t="str">
        <f>'Table 3'!P23</f>
        <v>-</v>
      </c>
      <c r="BD23" s="2" t="str">
        <f>'Table 3'!Q23</f>
        <v>-</v>
      </c>
      <c r="BE23" s="13" t="str">
        <f>IF(COUNTIF('Table 4'!I23:N23,"-")&lt;COUNTA('Table 4'!I23:N23),1,"-")</f>
        <v>-</v>
      </c>
      <c r="BF23" s="14" t="str">
        <f>IF(COUNTIF('Table 4'!O23:AO23,"-")&lt;COUNTA('Table 4'!O23:AO23),"Y","N")</f>
        <v>N</v>
      </c>
      <c r="BG23" s="13" t="str">
        <f>IF(COUNTIF('Table 5'!I23:M23,"-")&lt;COUNTA('Table 5'!I23:M23),1,"-")</f>
        <v>-</v>
      </c>
      <c r="BH23" s="13" t="str">
        <f>IF(COUNTIF('Table 5'!N23:S23,"-")&lt;COUNTA('Table 5'!N23:S23),1,"-")</f>
        <v>-</v>
      </c>
      <c r="BI23" s="13" t="str">
        <f>IF(COUNTIF('Table 5'!T23:U23,"-")&lt;COUNTA('Table 5'!T23:U23),1,"-")</f>
        <v>-</v>
      </c>
      <c r="BJ23" s="15" t="str">
        <f>IF(COUNTIF('Table 5'!V23:AP23,"-")&lt;COUNTA('Table 5'!V23:AP23),"Y","N")</f>
        <v>N</v>
      </c>
      <c r="BK23" s="13" t="str">
        <f>IF(COUNTIF('Table 6'!I23:P23,"-")&lt;COUNTA('Table 6'!I23:P23),1,"-")</f>
        <v>-</v>
      </c>
      <c r="BL23" s="13" t="str">
        <f>IF(COUNTIF('Table 6'!Q23:AC23,"-")&lt;COUNTA('Table 6'!Q23:AC23),1,"-")</f>
        <v>-</v>
      </c>
      <c r="BM23" s="13" t="str">
        <f>IF(COUNTIF('Table 7'!I23:P23,"-")&lt;COUNTA('Table 7'!I23:P23),1,"-")</f>
        <v>-</v>
      </c>
      <c r="BN23" s="14" t="str">
        <f>IF(COUNTIF('Table 7'!Q23:AV23,"-")&lt;COUNTA('Table 7'!Q23:AV23),"Y","N")</f>
        <v>N</v>
      </c>
      <c r="BO23" s="13" t="str">
        <f>IF('Table 8'!I23="-","-",1)</f>
        <v>-</v>
      </c>
      <c r="BP23" s="13" t="str">
        <f>IF('Table 8'!K23="-","-",1)</f>
        <v>-</v>
      </c>
      <c r="BQ23" s="13" t="str">
        <f>IF('Table 8'!L23="-","-",1)</f>
        <v>-</v>
      </c>
      <c r="BR23" s="2" t="str">
        <f>IF(COUNTIF('Table 8'!M23:S23,"-")&lt;COUNTA('Table 8'!M23:S23),"Y","N")</f>
        <v>N</v>
      </c>
      <c r="BS23" s="13" t="str">
        <f>IF(COUNTIF('Table 8'!T23:AJ23,"-")&lt;COUNTA('Table 8'!T23:AJ23),1,"-")</f>
        <v>-</v>
      </c>
      <c r="BT23" s="14" t="str">
        <f>IF('Table 9'!B23=1,"Y","N")</f>
        <v>N</v>
      </c>
      <c r="BU23" s="2" t="str">
        <f>IF(COUNTIF('Table 10'!I24:J24,"-")&lt;COUNTA('Table 10'!I24:J24),"Y","N")</f>
        <v>N</v>
      </c>
      <c r="BV23" s="13">
        <f>IF('Table 10'!K24="-","-",1)</f>
        <v>1</v>
      </c>
      <c r="BW23" s="13">
        <f>IF('Table 10'!L24="-","-",1)</f>
        <v>1</v>
      </c>
      <c r="BX23" s="13" t="str">
        <f>IF('Table 10'!M24="-","-",1)</f>
        <v>-</v>
      </c>
    </row>
    <row r="24" spans="1:76" ht="13" x14ac:dyDescent="0.3">
      <c r="A24" s="44" t="s">
        <v>852</v>
      </c>
      <c r="B24" s="5">
        <f>'Table 1'!B25</f>
        <v>0</v>
      </c>
      <c r="C24" s="5">
        <f>'Table 1'!C25</f>
        <v>1</v>
      </c>
      <c r="D24" s="5" t="str">
        <f>'Table 1'!D25</f>
        <v>Per/poly fluorinated substances</v>
      </c>
      <c r="E24" s="5" t="str">
        <f>'Table 1'!E25</f>
        <v>B</v>
      </c>
      <c r="F24" s="5" t="str">
        <f>'Table 1'!F25</f>
        <v>PFHxA</v>
      </c>
      <c r="G24" s="12" t="str">
        <f>'Table 1'!G25</f>
        <v>307-24-4</v>
      </c>
      <c r="H24" s="119" t="str">
        <f>'Table 1'!H25</f>
        <v>206-196-6</v>
      </c>
      <c r="I24" s="88" t="str">
        <f>IF('Table 2'!BB24=1,"Y","")</f>
        <v/>
      </c>
      <c r="J24" s="86" t="str">
        <f>IF('Table 2'!BC24="-","","Y")</f>
        <v/>
      </c>
      <c r="K24" s="86" t="str">
        <f>IF('Table 3'!R24="","","Y")</f>
        <v/>
      </c>
      <c r="L24" s="86" t="str">
        <f>IF('Table 2'!BD24="Y","Y","")</f>
        <v/>
      </c>
      <c r="M24" s="86" t="str">
        <f>IF('Table 2'!BE24=1,"Y","")</f>
        <v/>
      </c>
      <c r="N24" s="86" t="str">
        <f>IF('Table 2'!BF24="Y","Y","")</f>
        <v/>
      </c>
      <c r="O24" s="86" t="str">
        <f>IF('Table 2'!BG24=1,"Y","")</f>
        <v/>
      </c>
      <c r="P24" s="86" t="str">
        <f>IF('Table 2'!BH24=1,"Y","")</f>
        <v/>
      </c>
      <c r="Q24" s="86" t="str">
        <f>IF('Table 2'!BI24=1,"Y","")</f>
        <v/>
      </c>
      <c r="R24" s="86" t="str">
        <f>IF('Table 2'!BJ24="Y","Y","")</f>
        <v>Y</v>
      </c>
      <c r="S24" s="86" t="str">
        <f>IF('Table 2'!BK24=1,"Y","")</f>
        <v>Y</v>
      </c>
      <c r="T24" s="86" t="str">
        <f>IF('Table 2'!BL24=1,"Y","")</f>
        <v/>
      </c>
      <c r="U24" s="86" t="str">
        <f>IF('Table 2'!BM24=1,"Y","")</f>
        <v/>
      </c>
      <c r="V24" s="86" t="str">
        <f>IF('Table 2'!BN24="Y","Y","")</f>
        <v/>
      </c>
      <c r="W24" s="86" t="str">
        <f>IF('Table 2'!BO24=1,"Y","")</f>
        <v/>
      </c>
      <c r="X24" s="86" t="str">
        <f>IF('Table 2'!BP24=1,"Y","")</f>
        <v/>
      </c>
      <c r="Y24" s="86" t="str">
        <f>IF('Table 2'!BQ24=1,"Y","")</f>
        <v/>
      </c>
      <c r="Z24" s="86" t="str">
        <f>IF('Table 2'!BR24="Y","Y","")</f>
        <v/>
      </c>
      <c r="AA24" s="86" t="str">
        <f>IF('Table 2'!BS24=1,"Y","")</f>
        <v/>
      </c>
      <c r="AB24" s="86" t="str">
        <f>IF('Table 2'!BT24="Y","Y","")</f>
        <v/>
      </c>
      <c r="AC24" s="86" t="str">
        <f>IF('Table 2'!BU24="Y","Y","")</f>
        <v/>
      </c>
      <c r="AD24" s="86" t="str">
        <f>IF('Table 2'!BV24=1,"Y","")</f>
        <v>Y</v>
      </c>
      <c r="AE24" s="86" t="str">
        <f>IF('Table 2'!BW24=1,"Y","")</f>
        <v>Y</v>
      </c>
      <c r="AF24" s="86" t="str">
        <f>IF('Table 2'!BX24=1,"Y","")</f>
        <v/>
      </c>
      <c r="AG24" s="87" t="str">
        <f>IF('Table 11 Profess+consumer'!B24=1,"Y","")</f>
        <v/>
      </c>
      <c r="AH24" s="87" t="str">
        <f>IF(COUNT('Table 12 Class+OSH+waste'!K24:P24,"")&lt;COUNTA('Table 12 Class+OSH+waste'!K24:P24),"Y","")</f>
        <v>Y</v>
      </c>
      <c r="AI24" s="87" t="str">
        <f>IF(COUNT('Table 12 Class+OSH+waste'!Q24:V24,"")&lt;COUNTA('Table 12 Class+OSH+waste'!Q24:V24),"Y","")</f>
        <v>Y</v>
      </c>
      <c r="AJ24" s="89" t="str">
        <f>IF('Table 13 Environmental'!B25=1,"Y","")</f>
        <v>Y</v>
      </c>
      <c r="BB24" s="2" t="str">
        <f>IF(COUNTIF('Table 3'!I24:O24,"-")&lt;COUNTA('Table 3'!I24:O24),1,"-")</f>
        <v>-</v>
      </c>
      <c r="BC24" s="2" t="str">
        <f>'Table 3'!P24</f>
        <v>-</v>
      </c>
      <c r="BD24" s="2" t="str">
        <f>'Table 3'!Q24</f>
        <v>-</v>
      </c>
      <c r="BE24" s="13" t="str">
        <f>IF(COUNTIF('Table 4'!I24:N24,"-")&lt;COUNTA('Table 4'!I24:N24),1,"-")</f>
        <v>-</v>
      </c>
      <c r="BF24" s="14" t="str">
        <f>IF(COUNTIF('Table 4'!O24:AO24,"-")&lt;COUNTA('Table 4'!O24:AO24),"Y","N")</f>
        <v>N</v>
      </c>
      <c r="BG24" s="13" t="str">
        <f>IF(COUNTIF('Table 5'!I24:M24,"-")&lt;COUNTA('Table 5'!I24:M24),1,"-")</f>
        <v>-</v>
      </c>
      <c r="BH24" s="13" t="str">
        <f>IF(COUNTIF('Table 5'!N24:S24,"-")&lt;COUNTA('Table 5'!N24:S24),1,"-")</f>
        <v>-</v>
      </c>
      <c r="BI24" s="13" t="str">
        <f>IF(COUNTIF('Table 5'!T24:U24,"-")&lt;COUNTA('Table 5'!T24:U24),1,"-")</f>
        <v>-</v>
      </c>
      <c r="BJ24" s="15" t="str">
        <f>IF(COUNTIF('Table 5'!V24:AP24,"-")&lt;COUNTA('Table 5'!V24:AP24),"Y","N")</f>
        <v>Y</v>
      </c>
      <c r="BK24" s="13">
        <f>IF(COUNTIF('Table 6'!I24:P24,"-")&lt;COUNTA('Table 6'!I24:P24),1,"-")</f>
        <v>1</v>
      </c>
      <c r="BL24" s="13" t="str">
        <f>IF(COUNTIF('Table 6'!Q24:AC24,"-")&lt;COUNTA('Table 6'!Q24:AC24),1,"-")</f>
        <v>-</v>
      </c>
      <c r="BM24" s="13" t="str">
        <f>IF(COUNTIF('Table 7'!I24:P24,"-")&lt;COUNTA('Table 7'!I24:P24),1,"-")</f>
        <v>-</v>
      </c>
      <c r="BN24" s="14" t="str">
        <f>IF(COUNTIF('Table 7'!Q24:AV24,"-")&lt;COUNTA('Table 7'!Q24:AV24),"Y","N")</f>
        <v>N</v>
      </c>
      <c r="BO24" s="13" t="str">
        <f>IF('Table 8'!I24="-","-",1)</f>
        <v>-</v>
      </c>
      <c r="BP24" s="13" t="str">
        <f>IF('Table 8'!K24="-","-",1)</f>
        <v>-</v>
      </c>
      <c r="BQ24" s="13" t="str">
        <f>IF('Table 8'!L24="-","-",1)</f>
        <v>-</v>
      </c>
      <c r="BR24" s="2" t="str">
        <f>IF(COUNTIF('Table 8'!M24:S24,"-")&lt;COUNTA('Table 8'!M24:S24),"Y","N")</f>
        <v>N</v>
      </c>
      <c r="BS24" s="13" t="str">
        <f>IF(COUNTIF('Table 8'!T24:AJ24,"-")&lt;COUNTA('Table 8'!T24:AJ24),1,"-")</f>
        <v>-</v>
      </c>
      <c r="BT24" s="14" t="str">
        <f>IF('Table 9'!B24=1,"Y","N")</f>
        <v>N</v>
      </c>
      <c r="BU24" s="2" t="str">
        <f>IF(COUNTIF('Table 10'!I25:J25,"-")&lt;COUNTA('Table 10'!I25:J25),"Y","N")</f>
        <v>N</v>
      </c>
      <c r="BV24" s="13">
        <f>IF('Table 10'!K25="-","-",1)</f>
        <v>1</v>
      </c>
      <c r="BW24" s="13">
        <f>IF('Table 10'!L25="-","-",1)</f>
        <v>1</v>
      </c>
      <c r="BX24" s="13" t="str">
        <f>IF('Table 10'!M25="-","-",1)</f>
        <v>-</v>
      </c>
    </row>
    <row r="25" spans="1:76" ht="13" x14ac:dyDescent="0.3">
      <c r="A25" s="45" t="s">
        <v>853</v>
      </c>
      <c r="B25" s="5">
        <f>'Table 1'!B26</f>
        <v>0</v>
      </c>
      <c r="C25" s="5">
        <f>'Table 1'!C26</f>
        <v>1</v>
      </c>
      <c r="D25" s="5" t="str">
        <f>'Table 1'!D26</f>
        <v>Per/poly fluorinated substances</v>
      </c>
      <c r="E25" s="5" t="str">
        <f>'Table 1'!E26</f>
        <v>B</v>
      </c>
      <c r="F25" s="5" t="str">
        <f>'Table 1'!F26</f>
        <v>PFHpA</v>
      </c>
      <c r="G25" s="12" t="str">
        <f>'Table 1'!G26</f>
        <v>375-85-9</v>
      </c>
      <c r="H25" s="119" t="str">
        <f>'Table 1'!H26</f>
        <v>206-798-9</v>
      </c>
      <c r="I25" s="88" t="str">
        <f>IF('Table 2'!BB25=1,"Y","")</f>
        <v/>
      </c>
      <c r="J25" s="86" t="str">
        <f>IF('Table 2'!BC25="-","","Y")</f>
        <v/>
      </c>
      <c r="K25" s="86" t="str">
        <f>IF('Table 3'!R25="","","Y")</f>
        <v/>
      </c>
      <c r="L25" s="86" t="str">
        <f>IF('Table 2'!BD25="Y","Y","")</f>
        <v/>
      </c>
      <c r="M25" s="86" t="str">
        <f>IF('Table 2'!BE25=1,"Y","")</f>
        <v/>
      </c>
      <c r="N25" s="86" t="str">
        <f>IF('Table 2'!BF25="Y","Y","")</f>
        <v/>
      </c>
      <c r="O25" s="86" t="str">
        <f>IF('Table 2'!BG25=1,"Y","")</f>
        <v/>
      </c>
      <c r="P25" s="86" t="str">
        <f>IF('Table 2'!BH25=1,"Y","")</f>
        <v/>
      </c>
      <c r="Q25" s="86" t="str">
        <f>IF('Table 2'!BI25=1,"Y","")</f>
        <v/>
      </c>
      <c r="R25" s="86" t="str">
        <f>IF('Table 2'!BJ25="Y","Y","")</f>
        <v/>
      </c>
      <c r="S25" s="86" t="str">
        <f>IF('Table 2'!BK25=1,"Y","")</f>
        <v>Y</v>
      </c>
      <c r="T25" s="86" t="str">
        <f>IF('Table 2'!BL25=1,"Y","")</f>
        <v/>
      </c>
      <c r="U25" s="86" t="str">
        <f>IF('Table 2'!BM25=1,"Y","")</f>
        <v/>
      </c>
      <c r="V25" s="86" t="str">
        <f>IF('Table 2'!BN25="Y","Y","")</f>
        <v>Y</v>
      </c>
      <c r="W25" s="86" t="str">
        <f>IF('Table 2'!BO25=1,"Y","")</f>
        <v/>
      </c>
      <c r="X25" s="86" t="str">
        <f>IF('Table 2'!BP25=1,"Y","")</f>
        <v/>
      </c>
      <c r="Y25" s="86" t="str">
        <f>IF('Table 2'!BQ25=1,"Y","")</f>
        <v/>
      </c>
      <c r="Z25" s="86" t="str">
        <f>IF('Table 2'!BR25="Y","Y","")</f>
        <v/>
      </c>
      <c r="AA25" s="86" t="str">
        <f>IF('Table 2'!BS25=1,"Y","")</f>
        <v/>
      </c>
      <c r="AB25" s="86" t="str">
        <f>IF('Table 2'!BT25="Y","Y","")</f>
        <v/>
      </c>
      <c r="AC25" s="86" t="str">
        <f>IF('Table 2'!BU25="Y","Y","")</f>
        <v/>
      </c>
      <c r="AD25" s="86" t="str">
        <f>IF('Table 2'!BV25=1,"Y","")</f>
        <v>Y</v>
      </c>
      <c r="AE25" s="86" t="str">
        <f>IF('Table 2'!BW25=1,"Y","")</f>
        <v/>
      </c>
      <c r="AF25" s="86" t="str">
        <f>IF('Table 2'!BX25=1,"Y","")</f>
        <v/>
      </c>
      <c r="AG25" s="87" t="str">
        <f>IF('Table 11 Profess+consumer'!B25=1,"Y","")</f>
        <v/>
      </c>
      <c r="AH25" s="87" t="str">
        <f>IF(COUNT('Table 12 Class+OSH+waste'!K25:P25,"")&lt;COUNTA('Table 12 Class+OSH+waste'!K25:P25),"Y","")</f>
        <v>Y</v>
      </c>
      <c r="AI25" s="87" t="str">
        <f>IF(COUNT('Table 12 Class+OSH+waste'!Q25:V25,"")&lt;COUNTA('Table 12 Class+OSH+waste'!Q25:V25),"Y","")</f>
        <v>Y</v>
      </c>
      <c r="AJ25" s="89" t="str">
        <f>IF('Table 13 Environmental'!B26=1,"Y","")</f>
        <v/>
      </c>
      <c r="BB25" s="2" t="str">
        <f>IF(COUNTIF('Table 3'!I25:O25,"-")&lt;COUNTA('Table 3'!I25:O25),1,"-")</f>
        <v>-</v>
      </c>
      <c r="BC25" s="2" t="str">
        <f>'Table 3'!P25</f>
        <v>-</v>
      </c>
      <c r="BD25" s="2" t="str">
        <f>'Table 3'!Q25</f>
        <v>-</v>
      </c>
      <c r="BE25" s="13" t="str">
        <f>IF(COUNTIF('Table 4'!I25:N25,"-")&lt;COUNTA('Table 4'!I25:N25),1,"-")</f>
        <v>-</v>
      </c>
      <c r="BF25" s="14" t="str">
        <f>IF(COUNTIF('Table 4'!O25:AO25,"-")&lt;COUNTA('Table 4'!O25:AO25),"Y","N")</f>
        <v>N</v>
      </c>
      <c r="BG25" s="13" t="str">
        <f>IF(COUNTIF('Table 5'!I25:M25,"-")&lt;COUNTA('Table 5'!I25:M25),1,"-")</f>
        <v>-</v>
      </c>
      <c r="BH25" s="13" t="str">
        <f>IF(COUNTIF('Table 5'!N25:S25,"-")&lt;COUNTA('Table 5'!N25:S25),1,"-")</f>
        <v>-</v>
      </c>
      <c r="BI25" s="13" t="str">
        <f>IF(COUNTIF('Table 5'!T25:U25,"-")&lt;COUNTA('Table 5'!T25:U25),1,"-")</f>
        <v>-</v>
      </c>
      <c r="BJ25" s="15" t="str">
        <f>IF(COUNTIF('Table 5'!V25:AP25,"-")&lt;COUNTA('Table 5'!V25:AP25),"Y","N")</f>
        <v>N</v>
      </c>
      <c r="BK25" s="13">
        <f>IF(COUNTIF('Table 6'!I25:P25,"-")&lt;COUNTA('Table 6'!I25:P25),1,"-")</f>
        <v>1</v>
      </c>
      <c r="BL25" s="13" t="str">
        <f>IF(COUNTIF('Table 6'!Q25:AC25,"-")&lt;COUNTA('Table 6'!Q25:AC25),1,"-")</f>
        <v>-</v>
      </c>
      <c r="BM25" s="13" t="str">
        <f>IF(COUNTIF('Table 7'!I25:P25,"-")&lt;COUNTA('Table 7'!I25:P25),1,"-")</f>
        <v>-</v>
      </c>
      <c r="BN25" s="14" t="str">
        <f>IF(COUNTIF('Table 7'!Q25:AV25,"-")&lt;COUNTA('Table 7'!Q25:AV25),"Y","N")</f>
        <v>Y</v>
      </c>
      <c r="BO25" s="13" t="str">
        <f>IF('Table 8'!I25="-","-",1)</f>
        <v>-</v>
      </c>
      <c r="BP25" s="13" t="str">
        <f>IF('Table 8'!K25="-","-",1)</f>
        <v>-</v>
      </c>
      <c r="BQ25" s="13" t="str">
        <f>IF('Table 8'!L25="-","-",1)</f>
        <v>-</v>
      </c>
      <c r="BR25" s="2" t="str">
        <f>IF(COUNTIF('Table 8'!M25:S25,"-")&lt;COUNTA('Table 8'!M25:S25),"Y","N")</f>
        <v>N</v>
      </c>
      <c r="BS25" s="13" t="str">
        <f>IF(COUNTIF('Table 8'!T25:AJ25,"-")&lt;COUNTA('Table 8'!T25:AJ25),1,"-")</f>
        <v>-</v>
      </c>
      <c r="BT25" s="14" t="str">
        <f>IF('Table 9'!B25=1,"Y","N")</f>
        <v>N</v>
      </c>
      <c r="BU25" s="2" t="str">
        <f>IF(COUNTIF('Table 10'!I26:J26,"-")&lt;COUNTA('Table 10'!I26:J26),"Y","N")</f>
        <v>N</v>
      </c>
      <c r="BV25" s="13">
        <f>IF('Table 10'!K26="-","-",1)</f>
        <v>1</v>
      </c>
      <c r="BW25" s="13" t="str">
        <f>IF('Table 10'!L26="-","-",1)</f>
        <v>-</v>
      </c>
      <c r="BX25" s="13" t="str">
        <f>IF('Table 10'!M26="-","-",1)</f>
        <v>-</v>
      </c>
    </row>
    <row r="26" spans="1:76" ht="13" x14ac:dyDescent="0.3">
      <c r="A26" s="45" t="s">
        <v>853</v>
      </c>
      <c r="B26" s="5">
        <f>'Table 1'!B27</f>
        <v>0</v>
      </c>
      <c r="C26" s="5">
        <f>'Table 1'!C27</f>
        <v>1</v>
      </c>
      <c r="D26" s="5" t="str">
        <f>'Table 1'!D27</f>
        <v>Per/poly fluorinated substances</v>
      </c>
      <c r="E26" s="5" t="str">
        <f>'Table 1'!E27</f>
        <v>B</v>
      </c>
      <c r="F26" s="5" t="str">
        <f>'Table 1'!F27</f>
        <v>PFBS</v>
      </c>
      <c r="G26" s="12" t="str">
        <f>'Table 1'!G27</f>
        <v>375-73-5</v>
      </c>
      <c r="H26" s="119" t="str">
        <f>'Table 1'!H27</f>
        <v>206-793-1</v>
      </c>
      <c r="I26" s="88" t="str">
        <f>IF('Table 2'!BB26=1,"Y","")</f>
        <v/>
      </c>
      <c r="J26" s="86" t="str">
        <f>IF('Table 2'!BC26="-","","Y")</f>
        <v/>
      </c>
      <c r="K26" s="86" t="str">
        <f>IF('Table 3'!R26="","","Y")</f>
        <v/>
      </c>
      <c r="L26" s="86" t="str">
        <f>IF('Table 2'!BD26="Y","Y","")</f>
        <v/>
      </c>
      <c r="M26" s="86" t="str">
        <f>IF('Table 2'!BE26=1,"Y","")</f>
        <v/>
      </c>
      <c r="N26" s="86" t="str">
        <f>IF('Table 2'!BF26="Y","Y","")</f>
        <v/>
      </c>
      <c r="O26" s="86" t="str">
        <f>IF('Table 2'!BG26=1,"Y","")</f>
        <v/>
      </c>
      <c r="P26" s="86" t="str">
        <f>IF('Table 2'!BH26=1,"Y","")</f>
        <v/>
      </c>
      <c r="Q26" s="86" t="str">
        <f>IF('Table 2'!BI26=1,"Y","")</f>
        <v/>
      </c>
      <c r="R26" s="86" t="str">
        <f>IF('Table 2'!BJ26="Y","Y","")</f>
        <v>Y</v>
      </c>
      <c r="S26" s="86" t="str">
        <f>IF('Table 2'!BK26=1,"Y","")</f>
        <v>Y</v>
      </c>
      <c r="T26" s="86" t="str">
        <f>IF('Table 2'!BL26=1,"Y","")</f>
        <v/>
      </c>
      <c r="U26" s="86" t="str">
        <f>IF('Table 2'!BM26=1,"Y","")</f>
        <v/>
      </c>
      <c r="V26" s="86" t="str">
        <f>IF('Table 2'!BN26="Y","Y","")</f>
        <v/>
      </c>
      <c r="W26" s="86" t="str">
        <f>IF('Table 2'!BO26=1,"Y","")</f>
        <v>Y</v>
      </c>
      <c r="X26" s="86" t="str">
        <f>IF('Table 2'!BP26=1,"Y","")</f>
        <v/>
      </c>
      <c r="Y26" s="86" t="str">
        <f>IF('Table 2'!BQ26=1,"Y","")</f>
        <v/>
      </c>
      <c r="Z26" s="86" t="str">
        <f>IF('Table 2'!BR26="Y","Y","")</f>
        <v>Y</v>
      </c>
      <c r="AA26" s="86" t="str">
        <f>IF('Table 2'!BS26=1,"Y","")</f>
        <v/>
      </c>
      <c r="AB26" s="86" t="str">
        <f>IF('Table 2'!BT26="Y","Y","")</f>
        <v/>
      </c>
      <c r="AC26" s="86" t="str">
        <f>IF('Table 2'!BU26="Y","Y","")</f>
        <v/>
      </c>
      <c r="AD26" s="86" t="str">
        <f>IF('Table 2'!BV26=1,"Y","")</f>
        <v>Y</v>
      </c>
      <c r="AE26" s="86" t="str">
        <f>IF('Table 2'!BW26=1,"Y","")</f>
        <v>Y</v>
      </c>
      <c r="AF26" s="86" t="str">
        <f>IF('Table 2'!BX26=1,"Y","")</f>
        <v/>
      </c>
      <c r="AG26" s="87" t="str">
        <f>IF('Table 11 Profess+consumer'!B26=1,"Y","")</f>
        <v/>
      </c>
      <c r="AH26" s="87" t="str">
        <f>IF(COUNT('Table 12 Class+OSH+waste'!K26:P26,"")&lt;COUNTA('Table 12 Class+OSH+waste'!K26:P26),"Y","")</f>
        <v>Y</v>
      </c>
      <c r="AI26" s="87" t="str">
        <f>IF(COUNT('Table 12 Class+OSH+waste'!Q26:V26,"")&lt;COUNTA('Table 12 Class+OSH+waste'!Q26:V26),"Y","")</f>
        <v>Y</v>
      </c>
      <c r="AJ26" s="89" t="str">
        <f>IF('Table 13 Environmental'!B27=1,"Y","")</f>
        <v>Y</v>
      </c>
      <c r="BB26" s="2" t="str">
        <f>IF(COUNTIF('Table 3'!I26:O26,"-")&lt;COUNTA('Table 3'!I26:O26),1,"-")</f>
        <v>-</v>
      </c>
      <c r="BC26" s="2" t="str">
        <f>'Table 3'!P26</f>
        <v>-</v>
      </c>
      <c r="BD26" s="2" t="str">
        <f>'Table 3'!Q26</f>
        <v>-</v>
      </c>
      <c r="BE26" s="13" t="str">
        <f>IF(COUNTIF('Table 4'!I26:N26,"-")&lt;COUNTA('Table 4'!I26:N26),1,"-")</f>
        <v>-</v>
      </c>
      <c r="BF26" s="14" t="str">
        <f>IF(COUNTIF('Table 4'!O26:AO26,"-")&lt;COUNTA('Table 4'!O26:AO26),"Y","N")</f>
        <v>N</v>
      </c>
      <c r="BG26" s="13" t="str">
        <f>IF(COUNTIF('Table 5'!I26:M26,"-")&lt;COUNTA('Table 5'!I26:M26),1,"-")</f>
        <v>-</v>
      </c>
      <c r="BH26" s="13" t="str">
        <f>IF(COUNTIF('Table 5'!N26:S26,"-")&lt;COUNTA('Table 5'!N26:S26),1,"-")</f>
        <v>-</v>
      </c>
      <c r="BI26" s="13" t="str">
        <f>IF(COUNTIF('Table 5'!T26:U26,"-")&lt;COUNTA('Table 5'!T26:U26),1,"-")</f>
        <v>-</v>
      </c>
      <c r="BJ26" s="15" t="str">
        <f>IF(COUNTIF('Table 5'!V26:AP26,"-")&lt;COUNTA('Table 5'!V26:AP26),"Y","N")</f>
        <v>Y</v>
      </c>
      <c r="BK26" s="13">
        <f>IF(COUNTIF('Table 6'!I26:P26,"-")&lt;COUNTA('Table 6'!I26:P26),1,"-")</f>
        <v>1</v>
      </c>
      <c r="BL26" s="13" t="str">
        <f>IF(COUNTIF('Table 6'!Q26:AC26,"-")&lt;COUNTA('Table 6'!Q26:AC26),1,"-")</f>
        <v>-</v>
      </c>
      <c r="BM26" s="13" t="str">
        <f>IF(COUNTIF('Table 7'!I26:P26,"-")&lt;COUNTA('Table 7'!I26:P26),1,"-")</f>
        <v>-</v>
      </c>
      <c r="BN26" s="14" t="str">
        <f>IF(COUNTIF('Table 7'!Q26:AV26,"-")&lt;COUNTA('Table 7'!Q26:AV26),"Y","N")</f>
        <v>N</v>
      </c>
      <c r="BO26" s="13">
        <f>IF('Table 8'!I26="-","-",1)</f>
        <v>1</v>
      </c>
      <c r="BP26" s="13" t="str">
        <f>IF('Table 8'!K26="-","-",1)</f>
        <v>-</v>
      </c>
      <c r="BQ26" s="13" t="str">
        <f>IF('Table 8'!L26="-","-",1)</f>
        <v>-</v>
      </c>
      <c r="BR26" s="2" t="str">
        <f>IF(COUNTIF('Table 8'!M26:S26,"-")&lt;COUNTA('Table 8'!M26:S26),"Y","N")</f>
        <v>Y</v>
      </c>
      <c r="BS26" s="13" t="str">
        <f>IF(COUNTIF('Table 8'!T26:AJ26,"-")&lt;COUNTA('Table 8'!T26:AJ26),1,"-")</f>
        <v>-</v>
      </c>
      <c r="BT26" s="14" t="str">
        <f>IF('Table 9'!B26=1,"Y","N")</f>
        <v>N</v>
      </c>
      <c r="BU26" s="2" t="str">
        <f>IF(COUNTIF('Table 10'!I27:J27,"-")&lt;COUNTA('Table 10'!I27:J27),"Y","N")</f>
        <v>N</v>
      </c>
      <c r="BV26" s="13">
        <f>IF('Table 10'!K27="-","-",1)</f>
        <v>1</v>
      </c>
      <c r="BW26" s="13">
        <f>IF('Table 10'!L27="-","-",1)</f>
        <v>1</v>
      </c>
      <c r="BX26" s="13" t="str">
        <f>IF('Table 10'!M27="-","-",1)</f>
        <v>-</v>
      </c>
    </row>
    <row r="27" spans="1:76" ht="13" x14ac:dyDescent="0.3">
      <c r="B27" s="5">
        <f>'Table 1'!B28</f>
        <v>0</v>
      </c>
      <c r="C27" s="5">
        <f>'Table 1'!C28</f>
        <v>1</v>
      </c>
      <c r="D27" s="5" t="str">
        <f>'Table 1'!D28</f>
        <v>Per/poly fluorinated substances</v>
      </c>
      <c r="E27" s="5" t="str">
        <f>'Table 1'!E28</f>
        <v>B</v>
      </c>
      <c r="F27" s="5" t="str">
        <f>'Table 1'!F28</f>
        <v>PFHpS</v>
      </c>
      <c r="G27" s="12" t="str">
        <f>'Table 1'!G28</f>
        <v>60270-55-5</v>
      </c>
      <c r="H27" s="119" t="str">
        <f>'Table 1'!H28</f>
        <v>262-135-3</v>
      </c>
      <c r="I27" s="88" t="str">
        <f>IF('Table 2'!BB27=1,"Y","")</f>
        <v/>
      </c>
      <c r="J27" s="86" t="str">
        <f>IF('Table 2'!BC27="-","","Y")</f>
        <v/>
      </c>
      <c r="K27" s="86" t="str">
        <f>IF('Table 3'!R27="","","Y")</f>
        <v/>
      </c>
      <c r="L27" s="86" t="str">
        <f>IF('Table 2'!BD27="Y","Y","")</f>
        <v/>
      </c>
      <c r="M27" s="86" t="str">
        <f>IF('Table 2'!BE27=1,"Y","")</f>
        <v/>
      </c>
      <c r="N27" s="86" t="str">
        <f>IF('Table 2'!BF27="Y","Y","")</f>
        <v/>
      </c>
      <c r="O27" s="86" t="str">
        <f>IF('Table 2'!BG27=1,"Y","")</f>
        <v/>
      </c>
      <c r="P27" s="86" t="str">
        <f>IF('Table 2'!BH27=1,"Y","")</f>
        <v/>
      </c>
      <c r="Q27" s="86" t="str">
        <f>IF('Table 2'!BI27=1,"Y","")</f>
        <v/>
      </c>
      <c r="R27" s="86" t="str">
        <f>IF('Table 2'!BJ27="Y","Y","")</f>
        <v/>
      </c>
      <c r="S27" s="86" t="str">
        <f>IF('Table 2'!BK27=1,"Y","")</f>
        <v/>
      </c>
      <c r="T27" s="86" t="str">
        <f>IF('Table 2'!BL27=1,"Y","")</f>
        <v/>
      </c>
      <c r="U27" s="86" t="str">
        <f>IF('Table 2'!BM27=1,"Y","")</f>
        <v/>
      </c>
      <c r="V27" s="86" t="str">
        <f>IF('Table 2'!BN27="Y","Y","")</f>
        <v/>
      </c>
      <c r="W27" s="86" t="str">
        <f>IF('Table 2'!BO27=1,"Y","")</f>
        <v/>
      </c>
      <c r="X27" s="86" t="str">
        <f>IF('Table 2'!BP27=1,"Y","")</f>
        <v/>
      </c>
      <c r="Y27" s="86" t="str">
        <f>IF('Table 2'!BQ27=1,"Y","")</f>
        <v/>
      </c>
      <c r="Z27" s="86" t="str">
        <f>IF('Table 2'!BR27="Y","Y","")</f>
        <v/>
      </c>
      <c r="AA27" s="86" t="str">
        <f>IF('Table 2'!BS27=1,"Y","")</f>
        <v/>
      </c>
      <c r="AB27" s="86" t="str">
        <f>IF('Table 2'!BT27="Y","Y","")</f>
        <v/>
      </c>
      <c r="AC27" s="86" t="str">
        <f>IF('Table 2'!BU27="Y","Y","")</f>
        <v/>
      </c>
      <c r="AD27" s="86" t="str">
        <f>IF('Table 2'!BV27=1,"Y","")</f>
        <v>Y</v>
      </c>
      <c r="AE27" s="86" t="str">
        <f>IF('Table 2'!BW27=1,"Y","")</f>
        <v/>
      </c>
      <c r="AF27" s="86" t="str">
        <f>IF('Table 2'!BX27=1,"Y","")</f>
        <v/>
      </c>
      <c r="AG27" s="87" t="str">
        <f>IF('Table 11 Profess+consumer'!B27=1,"Y","")</f>
        <v/>
      </c>
      <c r="AH27" s="87" t="str">
        <f>IF(COUNT('Table 12 Class+OSH+waste'!K27:P27,"")&lt;COUNTA('Table 12 Class+OSH+waste'!K27:P27),"Y","")</f>
        <v/>
      </c>
      <c r="AI27" s="87" t="str">
        <f>IF(COUNT('Table 12 Class+OSH+waste'!Q27:V27,"")&lt;COUNTA('Table 12 Class+OSH+waste'!Q27:V27),"Y","")</f>
        <v/>
      </c>
      <c r="AJ27" s="89" t="str">
        <f>IF('Table 13 Environmental'!B28=1,"Y","")</f>
        <v/>
      </c>
      <c r="BB27" s="2" t="str">
        <f>IF(COUNTIF('Table 3'!I27:O27,"-")&lt;COUNTA('Table 3'!I27:O27),1,"-")</f>
        <v>-</v>
      </c>
      <c r="BC27" s="2" t="str">
        <f>'Table 3'!P27</f>
        <v>-</v>
      </c>
      <c r="BD27" s="2" t="str">
        <f>'Table 3'!Q27</f>
        <v>-</v>
      </c>
      <c r="BE27" s="13" t="str">
        <f>IF(COUNTIF('Table 4'!I27:N27,"-")&lt;COUNTA('Table 4'!I27:N27),1,"-")</f>
        <v>-</v>
      </c>
      <c r="BF27" s="14" t="str">
        <f>IF(COUNTIF('Table 4'!O27:AO27,"-")&lt;COUNTA('Table 4'!O27:AO27),"Y","N")</f>
        <v>N</v>
      </c>
      <c r="BG27" s="13" t="str">
        <f>IF(COUNTIF('Table 5'!I27:M27,"-")&lt;COUNTA('Table 5'!I27:M27),1,"-")</f>
        <v>-</v>
      </c>
      <c r="BH27" s="13" t="str">
        <f>IF(COUNTIF('Table 5'!N27:S27,"-")&lt;COUNTA('Table 5'!N27:S27),1,"-")</f>
        <v>-</v>
      </c>
      <c r="BI27" s="13" t="str">
        <f>IF(COUNTIF('Table 5'!T27:U27,"-")&lt;COUNTA('Table 5'!T27:U27),1,"-")</f>
        <v>-</v>
      </c>
      <c r="BJ27" s="15" t="str">
        <f>IF(COUNTIF('Table 5'!V27:AP27,"-")&lt;COUNTA('Table 5'!V27:AP27),"Y","N")</f>
        <v>N</v>
      </c>
      <c r="BK27" s="13" t="str">
        <f>IF(COUNTIF('Table 6'!I27:P27,"-")&lt;COUNTA('Table 6'!I27:P27),1,"-")</f>
        <v>-</v>
      </c>
      <c r="BL27" s="13" t="str">
        <f>IF(COUNTIF('Table 6'!Q27:AC27,"-")&lt;COUNTA('Table 6'!Q27:AC27),1,"-")</f>
        <v>-</v>
      </c>
      <c r="BM27" s="13" t="str">
        <f>IF(COUNTIF('Table 7'!I27:P27,"-")&lt;COUNTA('Table 7'!I27:P27),1,"-")</f>
        <v>-</v>
      </c>
      <c r="BN27" s="14" t="str">
        <f>IF(COUNTIF('Table 7'!Q27:AV27,"-")&lt;COUNTA('Table 7'!Q27:AV27),"Y","N")</f>
        <v>N</v>
      </c>
      <c r="BO27" s="13" t="str">
        <f>IF('Table 8'!I27="-","-",1)</f>
        <v>-</v>
      </c>
      <c r="BP27" s="13" t="str">
        <f>IF('Table 8'!K27="-","-",1)</f>
        <v>-</v>
      </c>
      <c r="BQ27" s="13" t="str">
        <f>IF('Table 8'!L27="-","-",1)</f>
        <v>-</v>
      </c>
      <c r="BR27" s="2" t="str">
        <f>IF(COUNTIF('Table 8'!M27:S27,"-")&lt;COUNTA('Table 8'!M27:S27),"Y","N")</f>
        <v>N</v>
      </c>
      <c r="BS27" s="13" t="str">
        <f>IF(COUNTIF('Table 8'!T27:AJ27,"-")&lt;COUNTA('Table 8'!T27:AJ27),1,"-")</f>
        <v>-</v>
      </c>
      <c r="BT27" s="14" t="str">
        <f>IF('Table 9'!B27=1,"Y","N")</f>
        <v>N</v>
      </c>
      <c r="BU27" s="2" t="str">
        <f>IF(COUNTIF('Table 10'!I28:J28,"-")&lt;COUNTA('Table 10'!I28:J28),"Y","N")</f>
        <v>N</v>
      </c>
      <c r="BV27" s="13">
        <f>IF('Table 10'!K28="-","-",1)</f>
        <v>1</v>
      </c>
      <c r="BW27" s="13" t="str">
        <f>IF('Table 10'!L28="-","-",1)</f>
        <v>-</v>
      </c>
      <c r="BX27" s="13" t="str">
        <f>IF('Table 10'!M28="-","-",1)</f>
        <v>-</v>
      </c>
    </row>
    <row r="28" spans="1:76" ht="13" x14ac:dyDescent="0.3">
      <c r="A28" s="45" t="s">
        <v>853</v>
      </c>
      <c r="B28" s="5">
        <f>'Table 1'!B29</f>
        <v>0</v>
      </c>
      <c r="C28" s="5">
        <f>'Table 1'!C29</f>
        <v>1</v>
      </c>
      <c r="D28" s="5" t="str">
        <f>'Table 1'!D29</f>
        <v>Per/poly fluorinated substances</v>
      </c>
      <c r="E28" s="5" t="str">
        <f>'Table 1'!E29</f>
        <v>B</v>
      </c>
      <c r="F28" s="5" t="str">
        <f>'Table 1'!F29</f>
        <v>PFDS</v>
      </c>
      <c r="G28" s="12" t="str">
        <f>'Table 1'!G29</f>
        <v>335-77-3</v>
      </c>
      <c r="H28" s="119" t="str">
        <f>'Table 1'!H29</f>
        <v>206-401-9</v>
      </c>
      <c r="I28" s="88" t="str">
        <f>IF('Table 2'!BB28=1,"Y","")</f>
        <v/>
      </c>
      <c r="J28" s="86" t="str">
        <f>IF('Table 2'!BC28="-","","Y")</f>
        <v/>
      </c>
      <c r="K28" s="86" t="str">
        <f>IF('Table 3'!R28="","","Y")</f>
        <v/>
      </c>
      <c r="L28" s="86" t="str">
        <f>IF('Table 2'!BD28="Y","Y","")</f>
        <v/>
      </c>
      <c r="M28" s="86" t="str">
        <f>IF('Table 2'!BE28=1,"Y","")</f>
        <v/>
      </c>
      <c r="N28" s="86" t="str">
        <f>IF('Table 2'!BF28="Y","Y","")</f>
        <v/>
      </c>
      <c r="O28" s="86" t="str">
        <f>IF('Table 2'!BG28=1,"Y","")</f>
        <v/>
      </c>
      <c r="P28" s="86" t="str">
        <f>IF('Table 2'!BH28=1,"Y","")</f>
        <v/>
      </c>
      <c r="Q28" s="86" t="str">
        <f>IF('Table 2'!BI28=1,"Y","")</f>
        <v/>
      </c>
      <c r="R28" s="86" t="str">
        <f>IF('Table 2'!BJ28="Y","Y","")</f>
        <v/>
      </c>
      <c r="S28" s="86" t="str">
        <f>IF('Table 2'!BK28=1,"Y","")</f>
        <v/>
      </c>
      <c r="T28" s="86" t="str">
        <f>IF('Table 2'!BL28=1,"Y","")</f>
        <v/>
      </c>
      <c r="U28" s="86" t="str">
        <f>IF('Table 2'!BM28=1,"Y","")</f>
        <v/>
      </c>
      <c r="V28" s="86" t="str">
        <f>IF('Table 2'!BN28="Y","Y","")</f>
        <v/>
      </c>
      <c r="W28" s="86" t="str">
        <f>IF('Table 2'!BO28=1,"Y","")</f>
        <v/>
      </c>
      <c r="X28" s="86" t="str">
        <f>IF('Table 2'!BP28=1,"Y","")</f>
        <v/>
      </c>
      <c r="Y28" s="86" t="str">
        <f>IF('Table 2'!BQ28=1,"Y","")</f>
        <v/>
      </c>
      <c r="Z28" s="86" t="str">
        <f>IF('Table 2'!BR28="Y","Y","")</f>
        <v/>
      </c>
      <c r="AA28" s="86" t="str">
        <f>IF('Table 2'!BS28=1,"Y","")</f>
        <v/>
      </c>
      <c r="AB28" s="86" t="str">
        <f>IF('Table 2'!BT28="Y","Y","")</f>
        <v/>
      </c>
      <c r="AC28" s="86" t="str">
        <f>IF('Table 2'!BU28="Y","Y","")</f>
        <v/>
      </c>
      <c r="AD28" s="86" t="str">
        <f>IF('Table 2'!BV28=1,"Y","")</f>
        <v>Y</v>
      </c>
      <c r="AE28" s="86" t="str">
        <f>IF('Table 2'!BW28=1,"Y","")</f>
        <v/>
      </c>
      <c r="AF28" s="86" t="str">
        <f>IF('Table 2'!BX28=1,"Y","")</f>
        <v/>
      </c>
      <c r="AG28" s="87" t="str">
        <f>IF('Table 11 Profess+consumer'!B28=1,"Y","")</f>
        <v/>
      </c>
      <c r="AH28" s="87" t="str">
        <f>IF(COUNT('Table 12 Class+OSH+waste'!K28:P28,"")&lt;COUNTA('Table 12 Class+OSH+waste'!K28:P28),"Y","")</f>
        <v/>
      </c>
      <c r="AI28" s="87" t="str">
        <f>IF(COUNT('Table 12 Class+OSH+waste'!Q28:V28,"")&lt;COUNTA('Table 12 Class+OSH+waste'!Q28:V28),"Y","")</f>
        <v/>
      </c>
      <c r="AJ28" s="89" t="str">
        <f>IF('Table 13 Environmental'!B29=1,"Y","")</f>
        <v/>
      </c>
      <c r="BB28" s="2" t="str">
        <f>IF(COUNTIF('Table 3'!I28:O28,"-")&lt;COUNTA('Table 3'!I28:O28),1,"-")</f>
        <v>-</v>
      </c>
      <c r="BC28" s="2" t="str">
        <f>'Table 3'!P28</f>
        <v>-</v>
      </c>
      <c r="BD28" s="2" t="str">
        <f>'Table 3'!Q28</f>
        <v>-</v>
      </c>
      <c r="BE28" s="13" t="str">
        <f>IF(COUNTIF('Table 4'!I28:N28,"-")&lt;COUNTA('Table 4'!I28:N28),1,"-")</f>
        <v>-</v>
      </c>
      <c r="BF28" s="14" t="str">
        <f>IF(COUNTIF('Table 4'!O28:AO28,"-")&lt;COUNTA('Table 4'!O28:AO28),"Y","N")</f>
        <v>N</v>
      </c>
      <c r="BG28" s="13" t="str">
        <f>IF(COUNTIF('Table 5'!I28:M28,"-")&lt;COUNTA('Table 5'!I28:M28),1,"-")</f>
        <v>-</v>
      </c>
      <c r="BH28" s="13" t="str">
        <f>IF(COUNTIF('Table 5'!N28:S28,"-")&lt;COUNTA('Table 5'!N28:S28),1,"-")</f>
        <v>-</v>
      </c>
      <c r="BI28" s="13" t="str">
        <f>IF(COUNTIF('Table 5'!T28:U28,"-")&lt;COUNTA('Table 5'!T28:U28),1,"-")</f>
        <v>-</v>
      </c>
      <c r="BJ28" s="15" t="str">
        <f>IF(COUNTIF('Table 5'!V28:AP28,"-")&lt;COUNTA('Table 5'!V28:AP28),"Y","N")</f>
        <v>N</v>
      </c>
      <c r="BK28" s="13" t="str">
        <f>IF(COUNTIF('Table 6'!I28:P28,"-")&lt;COUNTA('Table 6'!I28:P28),1,"-")</f>
        <v>-</v>
      </c>
      <c r="BL28" s="13" t="str">
        <f>IF(COUNTIF('Table 6'!Q28:AC28,"-")&lt;COUNTA('Table 6'!Q28:AC28),1,"-")</f>
        <v>-</v>
      </c>
      <c r="BM28" s="13" t="str">
        <f>IF(COUNTIF('Table 7'!I28:P28,"-")&lt;COUNTA('Table 7'!I28:P28),1,"-")</f>
        <v>-</v>
      </c>
      <c r="BN28" s="14" t="str">
        <f>IF(COUNTIF('Table 7'!Q28:AV28,"-")&lt;COUNTA('Table 7'!Q28:AV28),"Y","N")</f>
        <v>N</v>
      </c>
      <c r="BO28" s="13" t="str">
        <f>IF('Table 8'!I28="-","-",1)</f>
        <v>-</v>
      </c>
      <c r="BP28" s="13" t="str">
        <f>IF('Table 8'!K28="-","-",1)</f>
        <v>-</v>
      </c>
      <c r="BQ28" s="13" t="str">
        <f>IF('Table 8'!L28="-","-",1)</f>
        <v>-</v>
      </c>
      <c r="BR28" s="2" t="str">
        <f>IF(COUNTIF('Table 8'!M28:S28,"-")&lt;COUNTA('Table 8'!M28:S28),"Y","N")</f>
        <v>N</v>
      </c>
      <c r="BS28" s="13" t="str">
        <f>IF(COUNTIF('Table 8'!T28:AJ28,"-")&lt;COUNTA('Table 8'!T28:AJ28),1,"-")</f>
        <v>-</v>
      </c>
      <c r="BT28" s="14" t="str">
        <f>IF('Table 9'!B28=1,"Y","N")</f>
        <v>N</v>
      </c>
      <c r="BU28" s="2" t="str">
        <f>IF(COUNTIF('Table 10'!I29:J29,"-")&lt;COUNTA('Table 10'!I29:J29),"Y","N")</f>
        <v>N</v>
      </c>
      <c r="BV28" s="13">
        <f>IF('Table 10'!K29="-","-",1)</f>
        <v>1</v>
      </c>
      <c r="BW28" s="13" t="str">
        <f>IF('Table 10'!L29="-","-",1)</f>
        <v>-</v>
      </c>
      <c r="BX28" s="13" t="str">
        <f>IF('Table 10'!M29="-","-",1)</f>
        <v>-</v>
      </c>
    </row>
    <row r="29" spans="1:76" ht="13" x14ac:dyDescent="0.3">
      <c r="B29" s="5">
        <f>'Table 1'!B30</f>
        <v>0</v>
      </c>
      <c r="C29" s="5">
        <f>'Table 1'!C30</f>
        <v>1</v>
      </c>
      <c r="D29" s="5" t="str">
        <f>'Table 1'!D30</f>
        <v>Per/poly fluorinated substances</v>
      </c>
      <c r="E29" s="5" t="str">
        <f>'Table 1'!E30</f>
        <v>B</v>
      </c>
      <c r="F29" s="5" t="str">
        <f>'Table 1'!F30</f>
        <v>N-Me-PFOSA-AcOH, Me-FOSAA</v>
      </c>
      <c r="G29" s="12" t="str">
        <f>'Table 1'!G30</f>
        <v>2355-31-9</v>
      </c>
      <c r="H29" s="119" t="str">
        <f>'Table 1'!H30</f>
        <v>-</v>
      </c>
      <c r="I29" s="88" t="str">
        <f>IF('Table 2'!BB29=1,"Y","")</f>
        <v/>
      </c>
      <c r="J29" s="86" t="str">
        <f>IF('Table 2'!BC29="-","","Y")</f>
        <v/>
      </c>
      <c r="K29" s="86" t="str">
        <f>IF('Table 3'!R29="","","Y")</f>
        <v/>
      </c>
      <c r="L29" s="86" t="str">
        <f>IF('Table 2'!BD29="Y","Y","")</f>
        <v/>
      </c>
      <c r="M29" s="86" t="str">
        <f>IF('Table 2'!BE29=1,"Y","")</f>
        <v/>
      </c>
      <c r="N29" s="86" t="str">
        <f>IF('Table 2'!BF29="Y","Y","")</f>
        <v/>
      </c>
      <c r="O29" s="86" t="str">
        <f>IF('Table 2'!BG29=1,"Y","")</f>
        <v/>
      </c>
      <c r="P29" s="86" t="str">
        <f>IF('Table 2'!BH29=1,"Y","")</f>
        <v/>
      </c>
      <c r="Q29" s="86" t="str">
        <f>IF('Table 2'!BI29=1,"Y","")</f>
        <v/>
      </c>
      <c r="R29" s="86" t="str">
        <f>IF('Table 2'!BJ29="Y","Y","")</f>
        <v/>
      </c>
      <c r="S29" s="86" t="str">
        <f>IF('Table 2'!BK29=1,"Y","")</f>
        <v/>
      </c>
      <c r="T29" s="86" t="str">
        <f>IF('Table 2'!BL29=1,"Y","")</f>
        <v/>
      </c>
      <c r="U29" s="86" t="str">
        <f>IF('Table 2'!BM29=1,"Y","")</f>
        <v/>
      </c>
      <c r="V29" s="86" t="str">
        <f>IF('Table 2'!BN29="Y","Y","")</f>
        <v/>
      </c>
      <c r="W29" s="86" t="str">
        <f>IF('Table 2'!BO29=1,"Y","")</f>
        <v/>
      </c>
      <c r="X29" s="86" t="str">
        <f>IF('Table 2'!BP29=1,"Y","")</f>
        <v/>
      </c>
      <c r="Y29" s="86" t="str">
        <f>IF('Table 2'!BQ29=1,"Y","")</f>
        <v/>
      </c>
      <c r="Z29" s="86" t="str">
        <f>IF('Table 2'!BR29="Y","Y","")</f>
        <v/>
      </c>
      <c r="AA29" s="86" t="str">
        <f>IF('Table 2'!BS29=1,"Y","")</f>
        <v/>
      </c>
      <c r="AB29" s="86" t="str">
        <f>IF('Table 2'!BT29="Y","Y","")</f>
        <v/>
      </c>
      <c r="AC29" s="86" t="str">
        <f>IF('Table 2'!BU29="Y","Y","")</f>
        <v/>
      </c>
      <c r="AD29" s="86" t="str">
        <f>IF('Table 2'!BV29=1,"Y","")</f>
        <v>Y</v>
      </c>
      <c r="AE29" s="86" t="str">
        <f>IF('Table 2'!BW29=1,"Y","")</f>
        <v/>
      </c>
      <c r="AF29" s="86" t="str">
        <f>IF('Table 2'!BX29=1,"Y","")</f>
        <v/>
      </c>
      <c r="AG29" s="87" t="str">
        <f>IF('Table 11 Profess+consumer'!B29=1,"Y","")</f>
        <v/>
      </c>
      <c r="AH29" s="87" t="str">
        <f>IF(COUNT('Table 12 Class+OSH+waste'!K29:P29,"")&lt;COUNTA('Table 12 Class+OSH+waste'!K29:P29),"Y","")</f>
        <v/>
      </c>
      <c r="AI29" s="87" t="str">
        <f>IF(COUNT('Table 12 Class+OSH+waste'!Q29:V29,"")&lt;COUNTA('Table 12 Class+OSH+waste'!Q29:V29),"Y","")</f>
        <v/>
      </c>
      <c r="AJ29" s="89" t="str">
        <f>IF('Table 13 Environmental'!B30=1,"Y","")</f>
        <v/>
      </c>
      <c r="BB29" s="2" t="str">
        <f>IF(COUNTIF('Table 3'!I29:O29,"-")&lt;COUNTA('Table 3'!I29:O29),1,"-")</f>
        <v>-</v>
      </c>
      <c r="BC29" s="2" t="str">
        <f>'Table 3'!P29</f>
        <v>-</v>
      </c>
      <c r="BD29" s="2" t="str">
        <f>'Table 3'!Q29</f>
        <v>-</v>
      </c>
      <c r="BE29" s="13" t="str">
        <f>IF(COUNTIF('Table 4'!I29:N29,"-")&lt;COUNTA('Table 4'!I29:N29),1,"-")</f>
        <v>-</v>
      </c>
      <c r="BF29" s="14" t="str">
        <f>IF(COUNTIF('Table 4'!O29:AO29,"-")&lt;COUNTA('Table 4'!O29:AO29),"Y","N")</f>
        <v>N</v>
      </c>
      <c r="BG29" s="13" t="str">
        <f>IF(COUNTIF('Table 5'!I29:M29,"-")&lt;COUNTA('Table 5'!I29:M29),1,"-")</f>
        <v>-</v>
      </c>
      <c r="BH29" s="13" t="str">
        <f>IF(COUNTIF('Table 5'!N29:S29,"-")&lt;COUNTA('Table 5'!N29:S29),1,"-")</f>
        <v>-</v>
      </c>
      <c r="BI29" s="13" t="str">
        <f>IF(COUNTIF('Table 5'!T29:U29,"-")&lt;COUNTA('Table 5'!T29:U29),1,"-")</f>
        <v>-</v>
      </c>
      <c r="BJ29" s="15" t="str">
        <f>IF(COUNTIF('Table 5'!V29:AP29,"-")&lt;COUNTA('Table 5'!V29:AP29),"Y","N")</f>
        <v>N</v>
      </c>
      <c r="BK29" s="13" t="str">
        <f>IF(COUNTIF('Table 6'!I29:P29,"-")&lt;COUNTA('Table 6'!I29:P29),1,"-")</f>
        <v>-</v>
      </c>
      <c r="BL29" s="13" t="str">
        <f>IF(COUNTIF('Table 6'!Q29:AC29,"-")&lt;COUNTA('Table 6'!Q29:AC29),1,"-")</f>
        <v>-</v>
      </c>
      <c r="BM29" s="13" t="str">
        <f>IF(COUNTIF('Table 7'!I29:P29,"-")&lt;COUNTA('Table 7'!I29:P29),1,"-")</f>
        <v>-</v>
      </c>
      <c r="BN29" s="14" t="str">
        <f>IF(COUNTIF('Table 7'!Q29:AV29,"-")&lt;COUNTA('Table 7'!Q29:AV29),"Y","N")</f>
        <v>N</v>
      </c>
      <c r="BO29" s="13" t="str">
        <f>IF('Table 8'!I29="-","-",1)</f>
        <v>-</v>
      </c>
      <c r="BP29" s="13" t="str">
        <f>IF('Table 8'!K29="-","-",1)</f>
        <v>-</v>
      </c>
      <c r="BQ29" s="13" t="str">
        <f>IF('Table 8'!L29="-","-",1)</f>
        <v>-</v>
      </c>
      <c r="BR29" s="2" t="str">
        <f>IF(COUNTIF('Table 8'!M29:S29,"-")&lt;COUNTA('Table 8'!M29:S29),"Y","N")</f>
        <v>N</v>
      </c>
      <c r="BS29" s="13" t="str">
        <f>IF(COUNTIF('Table 8'!T29:AJ29,"-")&lt;COUNTA('Table 8'!T29:AJ29),1,"-")</f>
        <v>-</v>
      </c>
      <c r="BT29" s="14" t="str">
        <f>IF('Table 9'!B29=1,"Y","N")</f>
        <v>N</v>
      </c>
      <c r="BU29" s="2" t="str">
        <f>IF(COUNTIF('Table 10'!I30:J30,"-")&lt;COUNTA('Table 10'!I30:J30),"Y","N")</f>
        <v>N</v>
      </c>
      <c r="BV29" s="13">
        <f>IF('Table 10'!K30="-","-",1)</f>
        <v>1</v>
      </c>
      <c r="BW29" s="13" t="str">
        <f>IF('Table 10'!L30="-","-",1)</f>
        <v>-</v>
      </c>
      <c r="BX29" s="13" t="str">
        <f>IF('Table 10'!M30="-","-",1)</f>
        <v>-</v>
      </c>
    </row>
    <row r="30" spans="1:76" ht="13" x14ac:dyDescent="0.3">
      <c r="A30" s="44" t="s">
        <v>852</v>
      </c>
      <c r="B30" s="5">
        <f>'Table 1'!B31</f>
        <v>0</v>
      </c>
      <c r="C30" s="5">
        <f>'Table 1'!C31</f>
        <v>1</v>
      </c>
      <c r="D30" s="5" t="str">
        <f>'Table 1'!D31</f>
        <v>Per/poly fluorinated substances</v>
      </c>
      <c r="E30" s="5" t="str">
        <f>'Table 1'!E31</f>
        <v>B</v>
      </c>
      <c r="F30" s="5" t="str">
        <f>'Table 1'!F31</f>
        <v>6:2 FTSA, H4PFOS, THPFOS</v>
      </c>
      <c r="G30" s="12" t="str">
        <f>'Table 1'!G31</f>
        <v>27619-97-2</v>
      </c>
      <c r="H30" s="119" t="str">
        <f>'Table 1'!H31</f>
        <v>248-580-6</v>
      </c>
      <c r="I30" s="88" t="str">
        <f>IF('Table 2'!BB30=1,"Y","")</f>
        <v/>
      </c>
      <c r="J30" s="86" t="str">
        <f>IF('Table 2'!BC30="-","","Y")</f>
        <v/>
      </c>
      <c r="K30" s="86" t="str">
        <f>IF('Table 3'!R30="","","Y")</f>
        <v/>
      </c>
      <c r="L30" s="86" t="str">
        <f>IF('Table 2'!BD30="Y","Y","")</f>
        <v/>
      </c>
      <c r="M30" s="86" t="str">
        <f>IF('Table 2'!BE30=1,"Y","")</f>
        <v/>
      </c>
      <c r="N30" s="86" t="str">
        <f>IF('Table 2'!BF30="Y","Y","")</f>
        <v/>
      </c>
      <c r="O30" s="86" t="str">
        <f>IF('Table 2'!BG30=1,"Y","")</f>
        <v/>
      </c>
      <c r="P30" s="86" t="str">
        <f>IF('Table 2'!BH30=1,"Y","")</f>
        <v/>
      </c>
      <c r="Q30" s="86" t="str">
        <f>IF('Table 2'!BI30=1,"Y","")</f>
        <v/>
      </c>
      <c r="R30" s="86" t="str">
        <f>IF('Table 2'!BJ30="Y","Y","")</f>
        <v/>
      </c>
      <c r="S30" s="86" t="str">
        <f>IF('Table 2'!BK30=1,"Y","")</f>
        <v/>
      </c>
      <c r="T30" s="86" t="str">
        <f>IF('Table 2'!BL30=1,"Y","")</f>
        <v/>
      </c>
      <c r="U30" s="86" t="str">
        <f>IF('Table 2'!BM30=1,"Y","")</f>
        <v/>
      </c>
      <c r="V30" s="86" t="str">
        <f>IF('Table 2'!BN30="Y","Y","")</f>
        <v/>
      </c>
      <c r="W30" s="86" t="str">
        <f>IF('Table 2'!BO30=1,"Y","")</f>
        <v>Y</v>
      </c>
      <c r="X30" s="86" t="str">
        <f>IF('Table 2'!BP30=1,"Y","")</f>
        <v/>
      </c>
      <c r="Y30" s="86" t="str">
        <f>IF('Table 2'!BQ30=1,"Y","")</f>
        <v/>
      </c>
      <c r="Z30" s="86" t="str">
        <f>IF('Table 2'!BR30="Y","Y","")</f>
        <v>Y</v>
      </c>
      <c r="AA30" s="86" t="str">
        <f>IF('Table 2'!BS30=1,"Y","")</f>
        <v/>
      </c>
      <c r="AB30" s="86" t="str">
        <f>IF('Table 2'!BT30="Y","Y","")</f>
        <v/>
      </c>
      <c r="AC30" s="86" t="str">
        <f>IF('Table 2'!BU30="Y","Y","")</f>
        <v>Y</v>
      </c>
      <c r="AD30" s="86" t="str">
        <f>IF('Table 2'!BV30=1,"Y","")</f>
        <v>Y</v>
      </c>
      <c r="AE30" s="86" t="str">
        <f>IF('Table 2'!BW30=1,"Y","")</f>
        <v>Y</v>
      </c>
      <c r="AF30" s="86" t="str">
        <f>IF('Table 2'!BX30=1,"Y","")</f>
        <v/>
      </c>
      <c r="AG30" s="87" t="str">
        <f>IF('Table 11 Profess+consumer'!B30=1,"Y","")</f>
        <v/>
      </c>
      <c r="AH30" s="87" t="str">
        <f>IF(COUNT('Table 12 Class+OSH+waste'!K30:P30,"")&lt;COUNTA('Table 12 Class+OSH+waste'!K30:P30),"Y","")</f>
        <v>Y</v>
      </c>
      <c r="AI30" s="87" t="str">
        <f>IF(COUNT('Table 12 Class+OSH+waste'!Q30:V30,"")&lt;COUNTA('Table 12 Class+OSH+waste'!Q30:V30),"Y","")</f>
        <v>Y</v>
      </c>
      <c r="AJ30" s="89" t="str">
        <f>IF('Table 13 Environmental'!B31=1,"Y","")</f>
        <v>Y</v>
      </c>
      <c r="BB30" s="2" t="str">
        <f>IF(COUNTIF('Table 3'!I30:O30,"-")&lt;COUNTA('Table 3'!I30:O30),1,"-")</f>
        <v>-</v>
      </c>
      <c r="BC30" s="2" t="str">
        <f>'Table 3'!P30</f>
        <v>-</v>
      </c>
      <c r="BD30" s="2" t="str">
        <f>'Table 3'!Q30</f>
        <v>-</v>
      </c>
      <c r="BE30" s="13" t="str">
        <f>IF(COUNTIF('Table 4'!I30:N30,"-")&lt;COUNTA('Table 4'!I30:N30),1,"-")</f>
        <v>-</v>
      </c>
      <c r="BF30" s="14" t="str">
        <f>IF(COUNTIF('Table 4'!O30:AO30,"-")&lt;COUNTA('Table 4'!O30:AO30),"Y","N")</f>
        <v>N</v>
      </c>
      <c r="BG30" s="13" t="str">
        <f>IF(COUNTIF('Table 5'!I30:M30,"-")&lt;COUNTA('Table 5'!I30:M30),1,"-")</f>
        <v>-</v>
      </c>
      <c r="BH30" s="13" t="str">
        <f>IF(COUNTIF('Table 5'!N30:S30,"-")&lt;COUNTA('Table 5'!N30:S30),1,"-")</f>
        <v>-</v>
      </c>
      <c r="BI30" s="13" t="str">
        <f>IF(COUNTIF('Table 5'!T30:U30,"-")&lt;COUNTA('Table 5'!T30:U30),1,"-")</f>
        <v>-</v>
      </c>
      <c r="BJ30" s="15" t="str">
        <f>IF(COUNTIF('Table 5'!V30:AP30,"-")&lt;COUNTA('Table 5'!V30:AP30),"Y","N")</f>
        <v>N</v>
      </c>
      <c r="BK30" s="13" t="str">
        <f>IF(COUNTIF('Table 6'!I30:P30,"-")&lt;COUNTA('Table 6'!I30:P30),1,"-")</f>
        <v>-</v>
      </c>
      <c r="BL30" s="13" t="str">
        <f>IF(COUNTIF('Table 6'!Q30:AC30,"-")&lt;COUNTA('Table 6'!Q30:AC30),1,"-")</f>
        <v>-</v>
      </c>
      <c r="BM30" s="13" t="str">
        <f>IF(COUNTIF('Table 7'!I30:P30,"-")&lt;COUNTA('Table 7'!I30:P30),1,"-")</f>
        <v>-</v>
      </c>
      <c r="BN30" s="14" t="str">
        <f>IF(COUNTIF('Table 7'!Q30:AV30,"-")&lt;COUNTA('Table 7'!Q30:AV30),"Y","N")</f>
        <v>N</v>
      </c>
      <c r="BO30" s="13">
        <f>IF('Table 8'!I30="-","-",1)</f>
        <v>1</v>
      </c>
      <c r="BP30" s="13" t="str">
        <f>IF('Table 8'!K30="-","-",1)</f>
        <v>-</v>
      </c>
      <c r="BQ30" s="13" t="str">
        <f>IF('Table 8'!L30="-","-",1)</f>
        <v>-</v>
      </c>
      <c r="BR30" s="2" t="str">
        <f>IF(COUNTIF('Table 8'!M30:S30,"-")&lt;COUNTA('Table 8'!M30:S30),"Y","N")</f>
        <v>Y</v>
      </c>
      <c r="BS30" s="13" t="str">
        <f>IF(COUNTIF('Table 8'!T30:AJ30,"-")&lt;COUNTA('Table 8'!T30:AJ30),1,"-")</f>
        <v>-</v>
      </c>
      <c r="BT30" s="14" t="str">
        <f>IF('Table 9'!B30=1,"Y","N")</f>
        <v>N</v>
      </c>
      <c r="BU30" s="2" t="str">
        <f>IF(COUNTIF('Table 10'!I31:J31,"-")&lt;COUNTA('Table 10'!I31:J31),"Y","N")</f>
        <v>Y</v>
      </c>
      <c r="BV30" s="13">
        <f>IF('Table 10'!K31="-","-",1)</f>
        <v>1</v>
      </c>
      <c r="BW30" s="13">
        <f>IF('Table 10'!L31="-","-",1)</f>
        <v>1</v>
      </c>
      <c r="BX30" s="13" t="str">
        <f>IF('Table 10'!M31="-","-",1)</f>
        <v>-</v>
      </c>
    </row>
    <row r="31" spans="1:76" ht="13" x14ac:dyDescent="0.3">
      <c r="B31" s="5">
        <f>'Table 1'!B32</f>
        <v>0</v>
      </c>
      <c r="C31" s="5">
        <f>'Table 1'!C32</f>
        <v>1</v>
      </c>
      <c r="D31" s="5" t="str">
        <f>'Table 1'!D32</f>
        <v>Per/poly fluorinated substances</v>
      </c>
      <c r="E31" s="5" t="str">
        <f>'Table 1'!E32</f>
        <v>B</v>
      </c>
      <c r="F31" s="5" t="str">
        <f>'Table 1'!F32</f>
        <v>8:2 FTSA</v>
      </c>
      <c r="G31" s="12" t="str">
        <f>'Table 1'!G32</f>
        <v>39108-34-4</v>
      </c>
      <c r="H31" s="119" t="str">
        <f>'Table 1'!H32</f>
        <v>254-295-8</v>
      </c>
      <c r="I31" s="88" t="str">
        <f>IF('Table 2'!BB31=1,"Y","")</f>
        <v/>
      </c>
      <c r="J31" s="86" t="str">
        <f>IF('Table 2'!BC31="-","","Y")</f>
        <v/>
      </c>
      <c r="K31" s="86" t="str">
        <f>IF('Table 3'!R31="","","Y")</f>
        <v/>
      </c>
      <c r="L31" s="86" t="str">
        <f>IF('Table 2'!BD31="Y","Y","")</f>
        <v/>
      </c>
      <c r="M31" s="86" t="str">
        <f>IF('Table 2'!BE31=1,"Y","")</f>
        <v/>
      </c>
      <c r="N31" s="86" t="str">
        <f>IF('Table 2'!BF31="Y","Y","")</f>
        <v/>
      </c>
      <c r="O31" s="86" t="str">
        <f>IF('Table 2'!BG31=1,"Y","")</f>
        <v/>
      </c>
      <c r="P31" s="86" t="str">
        <f>IF('Table 2'!BH31=1,"Y","")</f>
        <v/>
      </c>
      <c r="Q31" s="86" t="str">
        <f>IF('Table 2'!BI31=1,"Y","")</f>
        <v/>
      </c>
      <c r="R31" s="86" t="str">
        <f>IF('Table 2'!BJ31="Y","Y","")</f>
        <v/>
      </c>
      <c r="S31" s="86" t="str">
        <f>IF('Table 2'!BK31=1,"Y","")</f>
        <v/>
      </c>
      <c r="T31" s="86" t="str">
        <f>IF('Table 2'!BL31=1,"Y","")</f>
        <v/>
      </c>
      <c r="U31" s="86" t="str">
        <f>IF('Table 2'!BM31=1,"Y","")</f>
        <v/>
      </c>
      <c r="V31" s="86" t="str">
        <f>IF('Table 2'!BN31="Y","Y","")</f>
        <v/>
      </c>
      <c r="W31" s="86" t="str">
        <f>IF('Table 2'!BO31=1,"Y","")</f>
        <v/>
      </c>
      <c r="X31" s="86" t="str">
        <f>IF('Table 2'!BP31=1,"Y","")</f>
        <v/>
      </c>
      <c r="Y31" s="86" t="str">
        <f>IF('Table 2'!BQ31=1,"Y","")</f>
        <v/>
      </c>
      <c r="Z31" s="86" t="str">
        <f>IF('Table 2'!BR31="Y","Y","")</f>
        <v/>
      </c>
      <c r="AA31" s="86" t="str">
        <f>IF('Table 2'!BS31=1,"Y","")</f>
        <v/>
      </c>
      <c r="AB31" s="86" t="str">
        <f>IF('Table 2'!BT31="Y","Y","")</f>
        <v/>
      </c>
      <c r="AC31" s="86" t="str">
        <f>IF('Table 2'!BU31="Y","Y","")</f>
        <v/>
      </c>
      <c r="AD31" s="86" t="str">
        <f>IF('Table 2'!BV31=1,"Y","")</f>
        <v>Y</v>
      </c>
      <c r="AE31" s="86" t="str">
        <f>IF('Table 2'!BW31=1,"Y","")</f>
        <v/>
      </c>
      <c r="AF31" s="86" t="str">
        <f>IF('Table 2'!BX31=1,"Y","")</f>
        <v/>
      </c>
      <c r="AG31" s="87" t="str">
        <f>IF('Table 11 Profess+consumer'!B31=1,"Y","")</f>
        <v/>
      </c>
      <c r="AH31" s="87" t="str">
        <f>IF(COUNT('Table 12 Class+OSH+waste'!K31:P31,"")&lt;COUNTA('Table 12 Class+OSH+waste'!K31:P31),"Y","")</f>
        <v/>
      </c>
      <c r="AI31" s="87" t="str">
        <f>IF(COUNT('Table 12 Class+OSH+waste'!Q31:V31,"")&lt;COUNTA('Table 12 Class+OSH+waste'!Q31:V31),"Y","")</f>
        <v/>
      </c>
      <c r="AJ31" s="89" t="str">
        <f>IF('Table 13 Environmental'!B32=1,"Y","")</f>
        <v/>
      </c>
      <c r="BB31" s="2" t="str">
        <f>IF(COUNTIF('Table 3'!I31:O31,"-")&lt;COUNTA('Table 3'!I31:O31),1,"-")</f>
        <v>-</v>
      </c>
      <c r="BC31" s="2" t="str">
        <f>'Table 3'!P31</f>
        <v>-</v>
      </c>
      <c r="BD31" s="2" t="str">
        <f>'Table 3'!Q31</f>
        <v>-</v>
      </c>
      <c r="BE31" s="13" t="str">
        <f>IF(COUNTIF('Table 4'!I31:N31,"-")&lt;COUNTA('Table 4'!I31:N31),1,"-")</f>
        <v>-</v>
      </c>
      <c r="BF31" s="14" t="str">
        <f>IF(COUNTIF('Table 4'!O31:AO31,"-")&lt;COUNTA('Table 4'!O31:AO31),"Y","N")</f>
        <v>N</v>
      </c>
      <c r="BG31" s="13" t="str">
        <f>IF(COUNTIF('Table 5'!I31:M31,"-")&lt;COUNTA('Table 5'!I31:M31),1,"-")</f>
        <v>-</v>
      </c>
      <c r="BH31" s="13" t="str">
        <f>IF(COUNTIF('Table 5'!N31:S31,"-")&lt;COUNTA('Table 5'!N31:S31),1,"-")</f>
        <v>-</v>
      </c>
      <c r="BI31" s="13" t="str">
        <f>IF(COUNTIF('Table 5'!T31:U31,"-")&lt;COUNTA('Table 5'!T31:U31),1,"-")</f>
        <v>-</v>
      </c>
      <c r="BJ31" s="15" t="str">
        <f>IF(COUNTIF('Table 5'!V31:AP31,"-")&lt;COUNTA('Table 5'!V31:AP31),"Y","N")</f>
        <v>N</v>
      </c>
      <c r="BK31" s="13" t="str">
        <f>IF(COUNTIF('Table 6'!I31:P31,"-")&lt;COUNTA('Table 6'!I31:P31),1,"-")</f>
        <v>-</v>
      </c>
      <c r="BL31" s="13" t="str">
        <f>IF(COUNTIF('Table 6'!Q31:AC31,"-")&lt;COUNTA('Table 6'!Q31:AC31),1,"-")</f>
        <v>-</v>
      </c>
      <c r="BM31" s="13" t="str">
        <f>IF(COUNTIF('Table 7'!I31:P31,"-")&lt;COUNTA('Table 7'!I31:P31),1,"-")</f>
        <v>-</v>
      </c>
      <c r="BN31" s="14" t="str">
        <f>IF(COUNTIF('Table 7'!Q31:AV31,"-")&lt;COUNTA('Table 7'!Q31:AV31),"Y","N")</f>
        <v>N</v>
      </c>
      <c r="BO31" s="13" t="str">
        <f>IF('Table 8'!I31="-","-",1)</f>
        <v>-</v>
      </c>
      <c r="BP31" s="13" t="str">
        <f>IF('Table 8'!K31="-","-",1)</f>
        <v>-</v>
      </c>
      <c r="BQ31" s="13" t="str">
        <f>IF('Table 8'!L31="-","-",1)</f>
        <v>-</v>
      </c>
      <c r="BR31" s="2" t="str">
        <f>IF(COUNTIF('Table 8'!M31:S31,"-")&lt;COUNTA('Table 8'!M31:S31),"Y","N")</f>
        <v>N</v>
      </c>
      <c r="BS31" s="13" t="str">
        <f>IF(COUNTIF('Table 8'!T31:AJ31,"-")&lt;COUNTA('Table 8'!T31:AJ31),1,"-")</f>
        <v>-</v>
      </c>
      <c r="BT31" s="14" t="str">
        <f>IF('Table 9'!B31=1,"Y","N")</f>
        <v>N</v>
      </c>
      <c r="BU31" s="2" t="str">
        <f>IF(COUNTIF('Table 10'!I32:J32,"-")&lt;COUNTA('Table 10'!I32:J32),"Y","N")</f>
        <v>N</v>
      </c>
      <c r="BV31" s="13">
        <f>IF('Table 10'!K32="-","-",1)</f>
        <v>1</v>
      </c>
      <c r="BW31" s="13" t="str">
        <f>IF('Table 10'!L32="-","-",1)</f>
        <v>-</v>
      </c>
      <c r="BX31" s="13" t="str">
        <f>IF('Table 10'!M32="-","-",1)</f>
        <v>-</v>
      </c>
    </row>
    <row r="32" spans="1:76" ht="13" x14ac:dyDescent="0.3">
      <c r="B32" s="5">
        <f>'Table 1'!B33</f>
        <v>0</v>
      </c>
      <c r="C32" s="5">
        <f>'Table 1'!C33</f>
        <v>1</v>
      </c>
      <c r="D32" s="5" t="str">
        <f>'Table 1'!D33</f>
        <v>Per/poly fluorinated substances</v>
      </c>
      <c r="E32" s="5" t="str">
        <f>'Table 1'!E33</f>
        <v>B</v>
      </c>
      <c r="F32" s="5" t="str">
        <f>'Table 1'!F33</f>
        <v>PFODA</v>
      </c>
      <c r="G32" s="12" t="str">
        <f>'Table 1'!G33</f>
        <v>16517-11-6</v>
      </c>
      <c r="H32" s="119" t="str">
        <f>'Table 1'!H33</f>
        <v>240-582-5</v>
      </c>
      <c r="I32" s="88" t="str">
        <f>IF('Table 2'!BB32=1,"Y","")</f>
        <v/>
      </c>
      <c r="J32" s="86" t="str">
        <f>IF('Table 2'!BC32="-","","Y")</f>
        <v/>
      </c>
      <c r="K32" s="86" t="str">
        <f>IF('Table 3'!R32="","","Y")</f>
        <v/>
      </c>
      <c r="L32" s="86" t="str">
        <f>IF('Table 2'!BD32="Y","Y","")</f>
        <v/>
      </c>
      <c r="M32" s="86" t="str">
        <f>IF('Table 2'!BE32=1,"Y","")</f>
        <v/>
      </c>
      <c r="N32" s="86" t="str">
        <f>IF('Table 2'!BF32="Y","Y","")</f>
        <v/>
      </c>
      <c r="O32" s="86" t="str">
        <f>IF('Table 2'!BG32=1,"Y","")</f>
        <v/>
      </c>
      <c r="P32" s="86" t="str">
        <f>IF('Table 2'!BH32=1,"Y","")</f>
        <v/>
      </c>
      <c r="Q32" s="86" t="str">
        <f>IF('Table 2'!BI32=1,"Y","")</f>
        <v/>
      </c>
      <c r="R32" s="86" t="str">
        <f>IF('Table 2'!BJ32="Y","Y","")</f>
        <v/>
      </c>
      <c r="S32" s="86" t="str">
        <f>IF('Table 2'!BK32=1,"Y","")</f>
        <v/>
      </c>
      <c r="T32" s="86" t="str">
        <f>IF('Table 2'!BL32=1,"Y","")</f>
        <v/>
      </c>
      <c r="U32" s="86" t="str">
        <f>IF('Table 2'!BM32=1,"Y","")</f>
        <v/>
      </c>
      <c r="V32" s="86" t="str">
        <f>IF('Table 2'!BN32="Y","Y","")</f>
        <v/>
      </c>
      <c r="W32" s="86" t="str">
        <f>IF('Table 2'!BO32=1,"Y","")</f>
        <v/>
      </c>
      <c r="X32" s="86" t="str">
        <f>IF('Table 2'!BP32=1,"Y","")</f>
        <v/>
      </c>
      <c r="Y32" s="86" t="str">
        <f>IF('Table 2'!BQ32=1,"Y","")</f>
        <v/>
      </c>
      <c r="Z32" s="86" t="str">
        <f>IF('Table 2'!BR32="Y","Y","")</f>
        <v/>
      </c>
      <c r="AA32" s="86" t="str">
        <f>IF('Table 2'!BS32=1,"Y","")</f>
        <v/>
      </c>
      <c r="AB32" s="86" t="str">
        <f>IF('Table 2'!BT32="Y","Y","")</f>
        <v/>
      </c>
      <c r="AC32" s="86" t="str">
        <f>IF('Table 2'!BU32="Y","Y","")</f>
        <v/>
      </c>
      <c r="AD32" s="86" t="str">
        <f>IF('Table 2'!BV32=1,"Y","")</f>
        <v>Y</v>
      </c>
      <c r="AE32" s="86" t="str">
        <f>IF('Table 2'!BW32=1,"Y","")</f>
        <v/>
      </c>
      <c r="AF32" s="86" t="str">
        <f>IF('Table 2'!BX32=1,"Y","")</f>
        <v/>
      </c>
      <c r="AG32" s="87" t="str">
        <f>IF('Table 11 Profess+consumer'!B32=1,"Y","")</f>
        <v/>
      </c>
      <c r="AH32" s="87" t="str">
        <f>IF(COUNT('Table 12 Class+OSH+waste'!K32:P32,"")&lt;COUNTA('Table 12 Class+OSH+waste'!K32:P32),"Y","")</f>
        <v/>
      </c>
      <c r="AI32" s="87" t="str">
        <f>IF(COUNT('Table 12 Class+OSH+waste'!Q32:V32,"")&lt;COUNTA('Table 12 Class+OSH+waste'!Q32:V32),"Y","")</f>
        <v/>
      </c>
      <c r="AJ32" s="89" t="str">
        <f>IF('Table 13 Environmental'!B33=1,"Y","")</f>
        <v/>
      </c>
      <c r="BB32" s="2" t="str">
        <f>IF(COUNTIF('Table 3'!I32:O32,"-")&lt;COUNTA('Table 3'!I32:O32),1,"-")</f>
        <v>-</v>
      </c>
      <c r="BC32" s="2" t="str">
        <f>'Table 3'!P32</f>
        <v>-</v>
      </c>
      <c r="BD32" s="2" t="str">
        <f>'Table 3'!Q32</f>
        <v>-</v>
      </c>
      <c r="BE32" s="13" t="str">
        <f>IF(COUNTIF('Table 4'!I32:N32,"-")&lt;COUNTA('Table 4'!I32:N32),1,"-")</f>
        <v>-</v>
      </c>
      <c r="BF32" s="14" t="str">
        <f>IF(COUNTIF('Table 4'!O32:AO32,"-")&lt;COUNTA('Table 4'!O32:AO32),"Y","N")</f>
        <v>N</v>
      </c>
      <c r="BG32" s="13" t="str">
        <f>IF(COUNTIF('Table 5'!I32:M32,"-")&lt;COUNTA('Table 5'!I32:M32),1,"-")</f>
        <v>-</v>
      </c>
      <c r="BH32" s="13" t="str">
        <f>IF(COUNTIF('Table 5'!N32:S32,"-")&lt;COUNTA('Table 5'!N32:S32),1,"-")</f>
        <v>-</v>
      </c>
      <c r="BI32" s="13" t="str">
        <f>IF(COUNTIF('Table 5'!T32:U32,"-")&lt;COUNTA('Table 5'!T32:U32),1,"-")</f>
        <v>-</v>
      </c>
      <c r="BJ32" s="15" t="str">
        <f>IF(COUNTIF('Table 5'!V32:AP32,"-")&lt;COUNTA('Table 5'!V32:AP32),"Y","N")</f>
        <v>N</v>
      </c>
      <c r="BK32" s="13" t="str">
        <f>IF(COUNTIF('Table 6'!I32:P32,"-")&lt;COUNTA('Table 6'!I32:P32),1,"-")</f>
        <v>-</v>
      </c>
      <c r="BL32" s="13" t="str">
        <f>IF(COUNTIF('Table 6'!Q32:AC32,"-")&lt;COUNTA('Table 6'!Q32:AC32),1,"-")</f>
        <v>-</v>
      </c>
      <c r="BM32" s="13" t="str">
        <f>IF(COUNTIF('Table 7'!I32:P32,"-")&lt;COUNTA('Table 7'!I32:P32),1,"-")</f>
        <v>-</v>
      </c>
      <c r="BN32" s="14" t="str">
        <f>IF(COUNTIF('Table 7'!Q32:AV32,"-")&lt;COUNTA('Table 7'!Q32:AV32),"Y","N")</f>
        <v>N</v>
      </c>
      <c r="BO32" s="13" t="str">
        <f>IF('Table 8'!I32="-","-",1)</f>
        <v>-</v>
      </c>
      <c r="BP32" s="13" t="str">
        <f>IF('Table 8'!K32="-","-",1)</f>
        <v>-</v>
      </c>
      <c r="BQ32" s="13" t="str">
        <f>IF('Table 8'!L32="-","-",1)</f>
        <v>-</v>
      </c>
      <c r="BR32" s="2" t="str">
        <f>IF(COUNTIF('Table 8'!M32:S32,"-")&lt;COUNTA('Table 8'!M32:S32),"Y","N")</f>
        <v>N</v>
      </c>
      <c r="BS32" s="13" t="str">
        <f>IF(COUNTIF('Table 8'!T32:AJ32,"-")&lt;COUNTA('Table 8'!T32:AJ32),1,"-")</f>
        <v>-</v>
      </c>
      <c r="BT32" s="14" t="str">
        <f>IF('Table 9'!B32=1,"Y","N")</f>
        <v>N</v>
      </c>
      <c r="BU32" s="2" t="str">
        <f>IF(COUNTIF('Table 10'!I33:J33,"-")&lt;COUNTA('Table 10'!I33:J33),"Y","N")</f>
        <v>N</v>
      </c>
      <c r="BV32" s="13">
        <f>IF('Table 10'!K33="-","-",1)</f>
        <v>1</v>
      </c>
      <c r="BW32" s="13" t="str">
        <f>IF('Table 10'!L33="-","-",1)</f>
        <v>-</v>
      </c>
      <c r="BX32" s="13" t="str">
        <f>IF('Table 10'!M33="-","-",1)</f>
        <v>-</v>
      </c>
    </row>
    <row r="33" spans="1:76" ht="13" x14ac:dyDescent="0.3">
      <c r="B33" s="5">
        <f>'Table 1'!B34</f>
        <v>0</v>
      </c>
      <c r="C33" s="5">
        <f>'Table 1'!C34</f>
        <v>1</v>
      </c>
      <c r="D33" s="5" t="str">
        <f>'Table 1'!D34</f>
        <v>Per/poly fluorinated substances</v>
      </c>
      <c r="E33" s="5" t="str">
        <f>'Table 1'!E34</f>
        <v>B</v>
      </c>
      <c r="F33" s="5" t="str">
        <f>'Table 1'!F34</f>
        <v>PfHxDA</v>
      </c>
      <c r="G33" s="12" t="str">
        <f>'Table 1'!G34</f>
        <v>67905-19-5</v>
      </c>
      <c r="H33" s="119" t="str">
        <f>'Table 1'!H34</f>
        <v>267-638-1</v>
      </c>
      <c r="I33" s="88" t="str">
        <f>IF('Table 2'!BB33=1,"Y","")</f>
        <v/>
      </c>
      <c r="J33" s="86" t="str">
        <f>IF('Table 2'!BC33="-","","Y")</f>
        <v/>
      </c>
      <c r="K33" s="86" t="str">
        <f>IF('Table 3'!R33="","","Y")</f>
        <v/>
      </c>
      <c r="L33" s="86" t="str">
        <f>IF('Table 2'!BD33="Y","Y","")</f>
        <v/>
      </c>
      <c r="M33" s="86" t="str">
        <f>IF('Table 2'!BE33=1,"Y","")</f>
        <v/>
      </c>
      <c r="N33" s="86" t="str">
        <f>IF('Table 2'!BF33="Y","Y","")</f>
        <v/>
      </c>
      <c r="O33" s="86" t="str">
        <f>IF('Table 2'!BG33=1,"Y","")</f>
        <v/>
      </c>
      <c r="P33" s="86" t="str">
        <f>IF('Table 2'!BH33=1,"Y","")</f>
        <v/>
      </c>
      <c r="Q33" s="86" t="str">
        <f>IF('Table 2'!BI33=1,"Y","")</f>
        <v/>
      </c>
      <c r="R33" s="86" t="str">
        <f>IF('Table 2'!BJ33="Y","Y","")</f>
        <v/>
      </c>
      <c r="S33" s="86" t="str">
        <f>IF('Table 2'!BK33=1,"Y","")</f>
        <v/>
      </c>
      <c r="T33" s="86" t="str">
        <f>IF('Table 2'!BL33=1,"Y","")</f>
        <v/>
      </c>
      <c r="U33" s="86" t="str">
        <f>IF('Table 2'!BM33=1,"Y","")</f>
        <v/>
      </c>
      <c r="V33" s="86" t="str">
        <f>IF('Table 2'!BN33="Y","Y","")</f>
        <v/>
      </c>
      <c r="W33" s="86" t="str">
        <f>IF('Table 2'!BO33=1,"Y","")</f>
        <v/>
      </c>
      <c r="X33" s="86" t="str">
        <f>IF('Table 2'!BP33=1,"Y","")</f>
        <v/>
      </c>
      <c r="Y33" s="86" t="str">
        <f>IF('Table 2'!BQ33=1,"Y","")</f>
        <v/>
      </c>
      <c r="Z33" s="86" t="str">
        <f>IF('Table 2'!BR33="Y","Y","")</f>
        <v/>
      </c>
      <c r="AA33" s="86" t="str">
        <f>IF('Table 2'!BS33=1,"Y","")</f>
        <v/>
      </c>
      <c r="AB33" s="86" t="str">
        <f>IF('Table 2'!BT33="Y","Y","")</f>
        <v/>
      </c>
      <c r="AC33" s="86" t="str">
        <f>IF('Table 2'!BU33="Y","Y","")</f>
        <v/>
      </c>
      <c r="AD33" s="86" t="str">
        <f>IF('Table 2'!BV33=1,"Y","")</f>
        <v>Y</v>
      </c>
      <c r="AE33" s="86" t="str">
        <f>IF('Table 2'!BW33=1,"Y","")</f>
        <v/>
      </c>
      <c r="AF33" s="86" t="str">
        <f>IF('Table 2'!BX33=1,"Y","")</f>
        <v/>
      </c>
      <c r="AG33" s="87" t="str">
        <f>IF('Table 11 Profess+consumer'!B33=1,"Y","")</f>
        <v/>
      </c>
      <c r="AH33" s="87" t="str">
        <f>IF(COUNT('Table 12 Class+OSH+waste'!K33:P33,"")&lt;COUNTA('Table 12 Class+OSH+waste'!K33:P33),"Y","")</f>
        <v/>
      </c>
      <c r="AI33" s="87" t="str">
        <f>IF(COUNT('Table 12 Class+OSH+waste'!Q33:V33,"")&lt;COUNTA('Table 12 Class+OSH+waste'!Q33:V33),"Y","")</f>
        <v/>
      </c>
      <c r="AJ33" s="89" t="str">
        <f>IF('Table 13 Environmental'!B34=1,"Y","")</f>
        <v/>
      </c>
      <c r="BB33" s="2" t="str">
        <f>IF(COUNTIF('Table 3'!I33:O33,"-")&lt;COUNTA('Table 3'!I33:O33),1,"-")</f>
        <v>-</v>
      </c>
      <c r="BC33" s="2" t="str">
        <f>'Table 3'!P33</f>
        <v>-</v>
      </c>
      <c r="BD33" s="2" t="str">
        <f>'Table 3'!Q33</f>
        <v>-</v>
      </c>
      <c r="BE33" s="13" t="str">
        <f>IF(COUNTIF('Table 4'!I33:N33,"-")&lt;COUNTA('Table 4'!I33:N33),1,"-")</f>
        <v>-</v>
      </c>
      <c r="BF33" s="14" t="str">
        <f>IF(COUNTIF('Table 4'!O33:AO33,"-")&lt;COUNTA('Table 4'!O33:AO33),"Y","N")</f>
        <v>N</v>
      </c>
      <c r="BG33" s="13" t="str">
        <f>IF(COUNTIF('Table 5'!I33:M33,"-")&lt;COUNTA('Table 5'!I33:M33),1,"-")</f>
        <v>-</v>
      </c>
      <c r="BH33" s="13" t="str">
        <f>IF(COUNTIF('Table 5'!N33:S33,"-")&lt;COUNTA('Table 5'!N33:S33),1,"-")</f>
        <v>-</v>
      </c>
      <c r="BI33" s="13" t="str">
        <f>IF(COUNTIF('Table 5'!T33:U33,"-")&lt;COUNTA('Table 5'!T33:U33),1,"-")</f>
        <v>-</v>
      </c>
      <c r="BJ33" s="15" t="str">
        <f>IF(COUNTIF('Table 5'!V33:AP33,"-")&lt;COUNTA('Table 5'!V33:AP33),"Y","N")</f>
        <v>N</v>
      </c>
      <c r="BK33" s="13" t="str">
        <f>IF(COUNTIF('Table 6'!I33:P33,"-")&lt;COUNTA('Table 6'!I33:P33),1,"-")</f>
        <v>-</v>
      </c>
      <c r="BL33" s="13" t="str">
        <f>IF(COUNTIF('Table 6'!Q33:AC33,"-")&lt;COUNTA('Table 6'!Q33:AC33),1,"-")</f>
        <v>-</v>
      </c>
      <c r="BM33" s="13" t="str">
        <f>IF(COUNTIF('Table 7'!I33:P33,"-")&lt;COUNTA('Table 7'!I33:P33),1,"-")</f>
        <v>-</v>
      </c>
      <c r="BN33" s="14" t="str">
        <f>IF(COUNTIF('Table 7'!Q33:AV33,"-")&lt;COUNTA('Table 7'!Q33:AV33),"Y","N")</f>
        <v>N</v>
      </c>
      <c r="BO33" s="13" t="str">
        <f>IF('Table 8'!I33="-","-",1)</f>
        <v>-</v>
      </c>
      <c r="BP33" s="13" t="str">
        <f>IF('Table 8'!K33="-","-",1)</f>
        <v>-</v>
      </c>
      <c r="BQ33" s="13" t="str">
        <f>IF('Table 8'!L33="-","-",1)</f>
        <v>-</v>
      </c>
      <c r="BR33" s="2" t="str">
        <f>IF(COUNTIF('Table 8'!M33:S33,"-")&lt;COUNTA('Table 8'!M33:S33),"Y","N")</f>
        <v>N</v>
      </c>
      <c r="BS33" s="13" t="str">
        <f>IF(COUNTIF('Table 8'!T33:AJ33,"-")&lt;COUNTA('Table 8'!T33:AJ33),1,"-")</f>
        <v>-</v>
      </c>
      <c r="BT33" s="14" t="str">
        <f>IF('Table 9'!B33=1,"Y","N")</f>
        <v>N</v>
      </c>
      <c r="BU33" s="2" t="str">
        <f>IF(COUNTIF('Table 10'!I34:J34,"-")&lt;COUNTA('Table 10'!I34:J34),"Y","N")</f>
        <v>N</v>
      </c>
      <c r="BV33" s="13">
        <f>IF('Table 10'!K34="-","-",1)</f>
        <v>1</v>
      </c>
      <c r="BW33" s="13" t="str">
        <f>IF('Table 10'!L34="-","-",1)</f>
        <v>-</v>
      </c>
      <c r="BX33" s="13" t="str">
        <f>IF('Table 10'!M34="-","-",1)</f>
        <v>-</v>
      </c>
    </row>
    <row r="34" spans="1:76" ht="13" x14ac:dyDescent="0.3">
      <c r="B34" s="5">
        <f>'Table 1'!B35</f>
        <v>0</v>
      </c>
      <c r="C34" s="5">
        <f>'Table 1'!C35</f>
        <v>1</v>
      </c>
      <c r="D34" s="5" t="str">
        <f>'Table 1'!D35</f>
        <v>Per/poly fluorinated substances</v>
      </c>
      <c r="E34" s="5" t="str">
        <f>'Table 1'!E35</f>
        <v>C</v>
      </c>
      <c r="F34" s="5" t="str">
        <f>'Table 1'!F35</f>
        <v>4:2 FTSA</v>
      </c>
      <c r="G34" s="12" t="str">
        <f>'Table 1'!G35</f>
        <v>757124-72-4</v>
      </c>
      <c r="H34" s="119" t="str">
        <f>'Table 1'!H35</f>
        <v>-</v>
      </c>
      <c r="I34" s="88" t="str">
        <f>IF('Table 2'!BB34=1,"Y","")</f>
        <v/>
      </c>
      <c r="J34" s="86" t="str">
        <f>IF('Table 2'!BC34="-","","Y")</f>
        <v/>
      </c>
      <c r="K34" s="86" t="str">
        <f>IF('Table 3'!R34="","","Y")</f>
        <v/>
      </c>
      <c r="L34" s="86" t="str">
        <f>IF('Table 2'!BD34="Y","Y","")</f>
        <v/>
      </c>
      <c r="M34" s="86" t="str">
        <f>IF('Table 2'!BE34=1,"Y","")</f>
        <v/>
      </c>
      <c r="N34" s="86" t="str">
        <f>IF('Table 2'!BF34="Y","Y","")</f>
        <v/>
      </c>
      <c r="O34" s="86" t="str">
        <f>IF('Table 2'!BG34=1,"Y","")</f>
        <v/>
      </c>
      <c r="P34" s="86" t="str">
        <f>IF('Table 2'!BH34=1,"Y","")</f>
        <v/>
      </c>
      <c r="Q34" s="86" t="str">
        <f>IF('Table 2'!BI34=1,"Y","")</f>
        <v/>
      </c>
      <c r="R34" s="86" t="str">
        <f>IF('Table 2'!BJ34="Y","Y","")</f>
        <v/>
      </c>
      <c r="S34" s="86" t="str">
        <f>IF('Table 2'!BK34=1,"Y","")</f>
        <v/>
      </c>
      <c r="T34" s="86" t="str">
        <f>IF('Table 2'!BL34=1,"Y","")</f>
        <v/>
      </c>
      <c r="U34" s="86" t="str">
        <f>IF('Table 2'!BM34=1,"Y","")</f>
        <v/>
      </c>
      <c r="V34" s="86" t="str">
        <f>IF('Table 2'!BN34="Y","Y","")</f>
        <v/>
      </c>
      <c r="W34" s="86" t="str">
        <f>IF('Table 2'!BO34=1,"Y","")</f>
        <v/>
      </c>
      <c r="X34" s="86" t="str">
        <f>IF('Table 2'!BP34=1,"Y","")</f>
        <v/>
      </c>
      <c r="Y34" s="86" t="str">
        <f>IF('Table 2'!BQ34=1,"Y","")</f>
        <v/>
      </c>
      <c r="Z34" s="86" t="str">
        <f>IF('Table 2'!BR34="Y","Y","")</f>
        <v/>
      </c>
      <c r="AA34" s="86" t="str">
        <f>IF('Table 2'!BS34=1,"Y","")</f>
        <v/>
      </c>
      <c r="AB34" s="86" t="str">
        <f>IF('Table 2'!BT34="Y","Y","")</f>
        <v/>
      </c>
      <c r="AC34" s="86" t="str">
        <f>IF('Table 2'!BU34="Y","Y","")</f>
        <v/>
      </c>
      <c r="AD34" s="86" t="str">
        <f>IF('Table 2'!BV34=1,"Y","")</f>
        <v>Y</v>
      </c>
      <c r="AE34" s="86" t="str">
        <f>IF('Table 2'!BW34=1,"Y","")</f>
        <v/>
      </c>
      <c r="AF34" s="86" t="str">
        <f>IF('Table 2'!BX34=1,"Y","")</f>
        <v/>
      </c>
      <c r="AG34" s="87" t="str">
        <f>IF('Table 11 Profess+consumer'!B34=1,"Y","")</f>
        <v/>
      </c>
      <c r="AH34" s="87" t="str">
        <f>IF(COUNT('Table 12 Class+OSH+waste'!K34:P34,"")&lt;COUNTA('Table 12 Class+OSH+waste'!K34:P34),"Y","")</f>
        <v/>
      </c>
      <c r="AI34" s="87" t="str">
        <f>IF(COUNT('Table 12 Class+OSH+waste'!Q34:V34,"")&lt;COUNTA('Table 12 Class+OSH+waste'!Q34:V34),"Y","")</f>
        <v/>
      </c>
      <c r="AJ34" s="89" t="str">
        <f>IF('Table 13 Environmental'!B35=1,"Y","")</f>
        <v/>
      </c>
      <c r="BB34" s="2" t="str">
        <f>IF(COUNTIF('Table 3'!I34:O34,"-")&lt;COUNTA('Table 3'!I34:O34),1,"-")</f>
        <v>-</v>
      </c>
      <c r="BC34" s="2" t="str">
        <f>'Table 3'!P34</f>
        <v>-</v>
      </c>
      <c r="BD34" s="2" t="str">
        <f>'Table 3'!Q34</f>
        <v>-</v>
      </c>
      <c r="BE34" s="13" t="str">
        <f>IF(COUNTIF('Table 4'!I34:N34,"-")&lt;COUNTA('Table 4'!I34:N34),1,"-")</f>
        <v>-</v>
      </c>
      <c r="BF34" s="14" t="str">
        <f>IF(COUNTIF('Table 4'!O34:AO34,"-")&lt;COUNTA('Table 4'!O34:AO34),"Y","N")</f>
        <v>N</v>
      </c>
      <c r="BG34" s="13" t="str">
        <f>IF(COUNTIF('Table 5'!I34:M34,"-")&lt;COUNTA('Table 5'!I34:M34),1,"-")</f>
        <v>-</v>
      </c>
      <c r="BH34" s="13" t="str">
        <f>IF(COUNTIF('Table 5'!N34:S34,"-")&lt;COUNTA('Table 5'!N34:S34),1,"-")</f>
        <v>-</v>
      </c>
      <c r="BI34" s="13" t="str">
        <f>IF(COUNTIF('Table 5'!T34:U34,"-")&lt;COUNTA('Table 5'!T34:U34),1,"-")</f>
        <v>-</v>
      </c>
      <c r="BJ34" s="15" t="str">
        <f>IF(COUNTIF('Table 5'!V34:AP34,"-")&lt;COUNTA('Table 5'!V34:AP34),"Y","N")</f>
        <v>N</v>
      </c>
      <c r="BK34" s="13" t="str">
        <f>IF(COUNTIF('Table 6'!I34:P34,"-")&lt;COUNTA('Table 6'!I34:P34),1,"-")</f>
        <v>-</v>
      </c>
      <c r="BL34" s="13" t="str">
        <f>IF(COUNTIF('Table 6'!Q34:AC34,"-")&lt;COUNTA('Table 6'!Q34:AC34),1,"-")</f>
        <v>-</v>
      </c>
      <c r="BM34" s="13" t="str">
        <f>IF(COUNTIF('Table 7'!I34:P34,"-")&lt;COUNTA('Table 7'!I34:P34),1,"-")</f>
        <v>-</v>
      </c>
      <c r="BN34" s="14" t="str">
        <f>IF(COUNTIF('Table 7'!Q34:AV34,"-")&lt;COUNTA('Table 7'!Q34:AV34),"Y","N")</f>
        <v>N</v>
      </c>
      <c r="BO34" s="13" t="str">
        <f>IF('Table 8'!I34="-","-",1)</f>
        <v>-</v>
      </c>
      <c r="BP34" s="13" t="str">
        <f>IF('Table 8'!K34="-","-",1)</f>
        <v>-</v>
      </c>
      <c r="BQ34" s="13" t="str">
        <f>IF('Table 8'!L34="-","-",1)</f>
        <v>-</v>
      </c>
      <c r="BR34" s="2" t="str">
        <f>IF(COUNTIF('Table 8'!M34:S34,"-")&lt;COUNTA('Table 8'!M34:S34),"Y","N")</f>
        <v>N</v>
      </c>
      <c r="BS34" s="13" t="str">
        <f>IF(COUNTIF('Table 8'!T34:AJ34,"-")&lt;COUNTA('Table 8'!T34:AJ34),1,"-")</f>
        <v>-</v>
      </c>
      <c r="BT34" s="14" t="str">
        <f>IF('Table 9'!B34=1,"Y","N")</f>
        <v>N</v>
      </c>
      <c r="BU34" s="2" t="str">
        <f>IF(COUNTIF('Table 10'!I35:J35,"-")&lt;COUNTA('Table 10'!I35:J35),"Y","N")</f>
        <v>N</v>
      </c>
      <c r="BV34" s="13">
        <f>IF('Table 10'!K35="-","-",1)</f>
        <v>1</v>
      </c>
      <c r="BW34" s="13" t="str">
        <f>IF('Table 10'!L35="-","-",1)</f>
        <v>-</v>
      </c>
      <c r="BX34" s="13" t="str">
        <f>IF('Table 10'!M35="-","-",1)</f>
        <v>-</v>
      </c>
    </row>
    <row r="35" spans="1:76" ht="13" x14ac:dyDescent="0.3">
      <c r="B35" s="5">
        <f>'Table 1'!B36</f>
        <v>0</v>
      </c>
      <c r="C35" s="5">
        <f>'Table 1'!C36</f>
        <v>1</v>
      </c>
      <c r="D35" s="5" t="str">
        <f>'Table 1'!D36</f>
        <v>Per/poly fluorinated substances</v>
      </c>
      <c r="E35" s="5" t="str">
        <f>'Table 1'!E36</f>
        <v>C</v>
      </c>
      <c r="F35" s="5" t="str">
        <f>'Table 1'!F36</f>
        <v>5:3 FTCA
7:3 FTCA</v>
      </c>
      <c r="G35" s="12">
        <f>'Table 1'!G36</f>
        <v>0</v>
      </c>
      <c r="H35" s="119" t="str">
        <f>'Table 1'!H36</f>
        <v>-</v>
      </c>
      <c r="I35" s="88" t="str">
        <f>IF('Table 2'!BB35=1,"Y","")</f>
        <v/>
      </c>
      <c r="J35" s="86" t="str">
        <f>IF('Table 2'!BC35="-","","Y")</f>
        <v/>
      </c>
      <c r="K35" s="86" t="str">
        <f>IF('Table 3'!R35="","","Y")</f>
        <v/>
      </c>
      <c r="L35" s="86" t="str">
        <f>IF('Table 2'!BD35="Y","Y","")</f>
        <v/>
      </c>
      <c r="M35" s="86" t="str">
        <f>IF('Table 2'!BE35=1,"Y","")</f>
        <v/>
      </c>
      <c r="N35" s="86" t="str">
        <f>IF('Table 2'!BF35="Y","Y","")</f>
        <v/>
      </c>
      <c r="O35" s="86" t="str">
        <f>IF('Table 2'!BG35=1,"Y","")</f>
        <v/>
      </c>
      <c r="P35" s="86" t="str">
        <f>IF('Table 2'!BH35=1,"Y","")</f>
        <v/>
      </c>
      <c r="Q35" s="86" t="str">
        <f>IF('Table 2'!BI35=1,"Y","")</f>
        <v/>
      </c>
      <c r="R35" s="86" t="str">
        <f>IF('Table 2'!BJ35="Y","Y","")</f>
        <v/>
      </c>
      <c r="S35" s="86" t="str">
        <f>IF('Table 2'!BK35=1,"Y","")</f>
        <v/>
      </c>
      <c r="T35" s="86" t="str">
        <f>IF('Table 2'!BL35=1,"Y","")</f>
        <v/>
      </c>
      <c r="U35" s="86" t="str">
        <f>IF('Table 2'!BM35=1,"Y","")</f>
        <v/>
      </c>
      <c r="V35" s="86" t="str">
        <f>IF('Table 2'!BN35="Y","Y","")</f>
        <v/>
      </c>
      <c r="W35" s="86" t="str">
        <f>IF('Table 2'!BO35=1,"Y","")</f>
        <v/>
      </c>
      <c r="X35" s="86" t="str">
        <f>IF('Table 2'!BP35=1,"Y","")</f>
        <v/>
      </c>
      <c r="Y35" s="86" t="str">
        <f>IF('Table 2'!BQ35=1,"Y","")</f>
        <v/>
      </c>
      <c r="Z35" s="86" t="str">
        <f>IF('Table 2'!BR35="Y","Y","")</f>
        <v/>
      </c>
      <c r="AA35" s="86" t="str">
        <f>IF('Table 2'!BS35=1,"Y","")</f>
        <v/>
      </c>
      <c r="AB35" s="86" t="str">
        <f>IF('Table 2'!BT35="Y","Y","")</f>
        <v/>
      </c>
      <c r="AC35" s="86" t="str">
        <f>IF('Table 2'!BU35="Y","Y","")</f>
        <v/>
      </c>
      <c r="AD35" s="86" t="str">
        <f>IF('Table 2'!BV35=1,"Y","")</f>
        <v>Y</v>
      </c>
      <c r="AE35" s="86" t="str">
        <f>IF('Table 2'!BW35=1,"Y","")</f>
        <v/>
      </c>
      <c r="AF35" s="86" t="str">
        <f>IF('Table 2'!BX35=1,"Y","")</f>
        <v/>
      </c>
      <c r="AG35" s="87" t="str">
        <f>IF('Table 11 Profess+consumer'!B35=1,"Y","")</f>
        <v/>
      </c>
      <c r="AH35" s="87" t="str">
        <f>IF(COUNT('Table 12 Class+OSH+waste'!K35:P35,"")&lt;COUNTA('Table 12 Class+OSH+waste'!K35:P35),"Y","")</f>
        <v/>
      </c>
      <c r="AI35" s="87" t="str">
        <f>IF(COUNT('Table 12 Class+OSH+waste'!Q35:V35,"")&lt;COUNTA('Table 12 Class+OSH+waste'!Q35:V35),"Y","")</f>
        <v/>
      </c>
      <c r="AJ35" s="89" t="str">
        <f>IF('Table 13 Environmental'!B36=1,"Y","")</f>
        <v/>
      </c>
      <c r="BB35" s="2" t="str">
        <f>IF(COUNTIF('Table 3'!I35:O35,"-")&lt;COUNTA('Table 3'!I35:O35),1,"-")</f>
        <v>-</v>
      </c>
      <c r="BC35" s="2" t="str">
        <f>'Table 3'!P35</f>
        <v>-</v>
      </c>
      <c r="BD35" s="2" t="str">
        <f>'Table 3'!Q35</f>
        <v>-</v>
      </c>
      <c r="BE35" s="13" t="str">
        <f>IF(COUNTIF('Table 4'!I35:N35,"-")&lt;COUNTA('Table 4'!I35:N35),1,"-")</f>
        <v>-</v>
      </c>
      <c r="BF35" s="14" t="str">
        <f>IF(COUNTIF('Table 4'!O35:AO35,"-")&lt;COUNTA('Table 4'!O35:AO35),"Y","N")</f>
        <v>N</v>
      </c>
      <c r="BG35" s="13" t="str">
        <f>IF(COUNTIF('Table 5'!I35:M35,"-")&lt;COUNTA('Table 5'!I35:M35),1,"-")</f>
        <v>-</v>
      </c>
      <c r="BH35" s="13" t="str">
        <f>IF(COUNTIF('Table 5'!N35:S35,"-")&lt;COUNTA('Table 5'!N35:S35),1,"-")</f>
        <v>-</v>
      </c>
      <c r="BI35" s="13" t="str">
        <f>IF(COUNTIF('Table 5'!T35:U35,"-")&lt;COUNTA('Table 5'!T35:U35),1,"-")</f>
        <v>-</v>
      </c>
      <c r="BJ35" s="15" t="str">
        <f>IF(COUNTIF('Table 5'!V35:AP35,"-")&lt;COUNTA('Table 5'!V35:AP35),"Y","N")</f>
        <v>N</v>
      </c>
      <c r="BK35" s="13" t="str">
        <f>IF(COUNTIF('Table 6'!I35:P35,"-")&lt;COUNTA('Table 6'!I35:P35),1,"-")</f>
        <v>-</v>
      </c>
      <c r="BL35" s="13" t="str">
        <f>IF(COUNTIF('Table 6'!Q35:AC35,"-")&lt;COUNTA('Table 6'!Q35:AC35),1,"-")</f>
        <v>-</v>
      </c>
      <c r="BM35" s="13" t="str">
        <f>IF(COUNTIF('Table 7'!I35:P35,"-")&lt;COUNTA('Table 7'!I35:P35),1,"-")</f>
        <v>-</v>
      </c>
      <c r="BN35" s="14" t="str">
        <f>IF(COUNTIF('Table 7'!Q35:AV35,"-")&lt;COUNTA('Table 7'!Q35:AV35),"Y","N")</f>
        <v>N</v>
      </c>
      <c r="BO35" s="13" t="str">
        <f>IF('Table 8'!I35="-","-",1)</f>
        <v>-</v>
      </c>
      <c r="BP35" s="13" t="str">
        <f>IF('Table 8'!K35="-","-",1)</f>
        <v>-</v>
      </c>
      <c r="BQ35" s="13" t="str">
        <f>IF('Table 8'!L35="-","-",1)</f>
        <v>-</v>
      </c>
      <c r="BR35" s="2" t="str">
        <f>IF(COUNTIF('Table 8'!M35:S35,"-")&lt;COUNTA('Table 8'!M35:S35),"Y","N")</f>
        <v>N</v>
      </c>
      <c r="BS35" s="13" t="str">
        <f>IF(COUNTIF('Table 8'!T35:AJ35,"-")&lt;COUNTA('Table 8'!T35:AJ35),1,"-")</f>
        <v>-</v>
      </c>
      <c r="BT35" s="14" t="str">
        <f>IF('Table 9'!B35=1,"Y","N")</f>
        <v>N</v>
      </c>
      <c r="BU35" s="2" t="str">
        <f>IF(COUNTIF('Table 10'!I36:J36,"-")&lt;COUNTA('Table 10'!I36:J36),"Y","N")</f>
        <v>N</v>
      </c>
      <c r="BV35" s="13">
        <f>IF('Table 10'!K36="-","-",1)</f>
        <v>1</v>
      </c>
      <c r="BW35" s="13" t="str">
        <f>IF('Table 10'!L36="-","-",1)</f>
        <v>-</v>
      </c>
      <c r="BX35" s="13" t="str">
        <f>IF('Table 10'!M36="-","-",1)</f>
        <v>-</v>
      </c>
    </row>
    <row r="36" spans="1:76" ht="13" x14ac:dyDescent="0.3">
      <c r="B36" s="5">
        <f>'Table 1'!B37</f>
        <v>0</v>
      </c>
      <c r="C36" s="5">
        <f>'Table 1'!C37</f>
        <v>1</v>
      </c>
      <c r="D36" s="5" t="str">
        <f>'Table 1'!D37</f>
        <v>Per/poly fluorinated substances</v>
      </c>
      <c r="E36" s="5" t="str">
        <f>'Table 1'!E37</f>
        <v>C</v>
      </c>
      <c r="F36" s="5" t="str">
        <f>'Table 1'!F37</f>
        <v>6:2 FTUCA
8:2 FTUCA
10:2 FTUCA</v>
      </c>
      <c r="G36" s="12" t="str">
        <f>'Table 1'!G37</f>
        <v>70887-88-6</v>
      </c>
      <c r="H36" s="119" t="str">
        <f>'Table 1'!H37</f>
        <v>-</v>
      </c>
      <c r="I36" s="88" t="str">
        <f>IF('Table 2'!BB36=1,"Y","")</f>
        <v/>
      </c>
      <c r="J36" s="86" t="str">
        <f>IF('Table 2'!BC36="-","","Y")</f>
        <v/>
      </c>
      <c r="K36" s="86" t="str">
        <f>IF('Table 3'!R36="","","Y")</f>
        <v/>
      </c>
      <c r="L36" s="86" t="str">
        <f>IF('Table 2'!BD36="Y","Y","")</f>
        <v/>
      </c>
      <c r="M36" s="86" t="str">
        <f>IF('Table 2'!BE36=1,"Y","")</f>
        <v/>
      </c>
      <c r="N36" s="86" t="str">
        <f>IF('Table 2'!BF36="Y","Y","")</f>
        <v/>
      </c>
      <c r="O36" s="86" t="str">
        <f>IF('Table 2'!BG36=1,"Y","")</f>
        <v/>
      </c>
      <c r="P36" s="86" t="str">
        <f>IF('Table 2'!BH36=1,"Y","")</f>
        <v/>
      </c>
      <c r="Q36" s="86" t="str">
        <f>IF('Table 2'!BI36=1,"Y","")</f>
        <v/>
      </c>
      <c r="R36" s="86" t="str">
        <f>IF('Table 2'!BJ36="Y","Y","")</f>
        <v/>
      </c>
      <c r="S36" s="86" t="str">
        <f>IF('Table 2'!BK36=1,"Y","")</f>
        <v/>
      </c>
      <c r="T36" s="86" t="str">
        <f>IF('Table 2'!BL36=1,"Y","")</f>
        <v/>
      </c>
      <c r="U36" s="86" t="str">
        <f>IF('Table 2'!BM36=1,"Y","")</f>
        <v/>
      </c>
      <c r="V36" s="86" t="str">
        <f>IF('Table 2'!BN36="Y","Y","")</f>
        <v/>
      </c>
      <c r="W36" s="86" t="str">
        <f>IF('Table 2'!BO36=1,"Y","")</f>
        <v/>
      </c>
      <c r="X36" s="86" t="str">
        <f>IF('Table 2'!BP36=1,"Y","")</f>
        <v/>
      </c>
      <c r="Y36" s="86" t="str">
        <f>IF('Table 2'!BQ36=1,"Y","")</f>
        <v/>
      </c>
      <c r="Z36" s="86" t="str">
        <f>IF('Table 2'!BR36="Y","Y","")</f>
        <v/>
      </c>
      <c r="AA36" s="86" t="str">
        <f>IF('Table 2'!BS36=1,"Y","")</f>
        <v/>
      </c>
      <c r="AB36" s="86" t="str">
        <f>IF('Table 2'!BT36="Y","Y","")</f>
        <v/>
      </c>
      <c r="AC36" s="86" t="str">
        <f>IF('Table 2'!BU36="Y","Y","")</f>
        <v/>
      </c>
      <c r="AD36" s="86" t="str">
        <f>IF('Table 2'!BV36=1,"Y","")</f>
        <v>Y</v>
      </c>
      <c r="AE36" s="86" t="str">
        <f>IF('Table 2'!BW36=1,"Y","")</f>
        <v/>
      </c>
      <c r="AF36" s="86" t="str">
        <f>IF('Table 2'!BX36=1,"Y","")</f>
        <v/>
      </c>
      <c r="AG36" s="87" t="str">
        <f>IF('Table 11 Profess+consumer'!B36=1,"Y","")</f>
        <v/>
      </c>
      <c r="AH36" s="87" t="str">
        <f>IF(COUNT('Table 12 Class+OSH+waste'!K36:P36,"")&lt;COUNTA('Table 12 Class+OSH+waste'!K36:P36),"Y","")</f>
        <v/>
      </c>
      <c r="AI36" s="87" t="str">
        <f>IF(COUNT('Table 12 Class+OSH+waste'!Q36:V36,"")&lt;COUNTA('Table 12 Class+OSH+waste'!Q36:V36),"Y","")</f>
        <v/>
      </c>
      <c r="AJ36" s="89" t="str">
        <f>IF('Table 13 Environmental'!B37=1,"Y","")</f>
        <v/>
      </c>
      <c r="BB36" s="2" t="str">
        <f>IF(COUNTIF('Table 3'!I36:O36,"-")&lt;COUNTA('Table 3'!I36:O36),1,"-")</f>
        <v>-</v>
      </c>
      <c r="BC36" s="2" t="str">
        <f>'Table 3'!P36</f>
        <v>-</v>
      </c>
      <c r="BD36" s="2" t="str">
        <f>'Table 3'!Q36</f>
        <v>-</v>
      </c>
      <c r="BE36" s="13" t="str">
        <f>IF(COUNTIF('Table 4'!I36:N36,"-")&lt;COUNTA('Table 4'!I36:N36),1,"-")</f>
        <v>-</v>
      </c>
      <c r="BF36" s="14" t="str">
        <f>IF(COUNTIF('Table 4'!O36:AO36,"-")&lt;COUNTA('Table 4'!O36:AO36),"Y","N")</f>
        <v>N</v>
      </c>
      <c r="BG36" s="13" t="str">
        <f>IF(COUNTIF('Table 5'!I36:M36,"-")&lt;COUNTA('Table 5'!I36:M36),1,"-")</f>
        <v>-</v>
      </c>
      <c r="BH36" s="13" t="str">
        <f>IF(COUNTIF('Table 5'!N36:S36,"-")&lt;COUNTA('Table 5'!N36:S36),1,"-")</f>
        <v>-</v>
      </c>
      <c r="BI36" s="13" t="str">
        <f>IF(COUNTIF('Table 5'!T36:U36,"-")&lt;COUNTA('Table 5'!T36:U36),1,"-")</f>
        <v>-</v>
      </c>
      <c r="BJ36" s="15" t="str">
        <f>IF(COUNTIF('Table 5'!V36:AP36,"-")&lt;COUNTA('Table 5'!V36:AP36),"Y","N")</f>
        <v>N</v>
      </c>
      <c r="BK36" s="13" t="str">
        <f>IF(COUNTIF('Table 6'!I36:P36,"-")&lt;COUNTA('Table 6'!I36:P36),1,"-")</f>
        <v>-</v>
      </c>
      <c r="BL36" s="13" t="str">
        <f>IF(COUNTIF('Table 6'!Q36:AC36,"-")&lt;COUNTA('Table 6'!Q36:AC36),1,"-")</f>
        <v>-</v>
      </c>
      <c r="BM36" s="13" t="str">
        <f>IF(COUNTIF('Table 7'!I36:P36,"-")&lt;COUNTA('Table 7'!I36:P36),1,"-")</f>
        <v>-</v>
      </c>
      <c r="BN36" s="14" t="str">
        <f>IF(COUNTIF('Table 7'!Q36:AV36,"-")&lt;COUNTA('Table 7'!Q36:AV36),"Y","N")</f>
        <v>N</v>
      </c>
      <c r="BO36" s="13" t="str">
        <f>IF('Table 8'!I36="-","-",1)</f>
        <v>-</v>
      </c>
      <c r="BP36" s="13" t="str">
        <f>IF('Table 8'!K36="-","-",1)</f>
        <v>-</v>
      </c>
      <c r="BQ36" s="13" t="str">
        <f>IF('Table 8'!L36="-","-",1)</f>
        <v>-</v>
      </c>
      <c r="BR36" s="2" t="str">
        <f>IF(COUNTIF('Table 8'!M36:S36,"-")&lt;COUNTA('Table 8'!M36:S36),"Y","N")</f>
        <v>N</v>
      </c>
      <c r="BS36" s="13" t="str">
        <f>IF(COUNTIF('Table 8'!T36:AJ36,"-")&lt;COUNTA('Table 8'!T36:AJ36),1,"-")</f>
        <v>-</v>
      </c>
      <c r="BT36" s="14" t="str">
        <f>IF('Table 9'!B36=1,"Y","N")</f>
        <v>N</v>
      </c>
      <c r="BU36" s="2" t="str">
        <f>IF(COUNTIF('Table 10'!I37:J37,"-")&lt;COUNTA('Table 10'!I37:J37),"Y","N")</f>
        <v>N</v>
      </c>
      <c r="BV36" s="13">
        <f>IF('Table 10'!K37="-","-",1)</f>
        <v>1</v>
      </c>
      <c r="BW36" s="13" t="str">
        <f>IF('Table 10'!L37="-","-",1)</f>
        <v>-</v>
      </c>
      <c r="BX36" s="13" t="str">
        <f>IF('Table 10'!M37="-","-",1)</f>
        <v>-</v>
      </c>
    </row>
    <row r="37" spans="1:76" ht="13" x14ac:dyDescent="0.3">
      <c r="A37" s="44" t="s">
        <v>852</v>
      </c>
      <c r="B37" s="5">
        <f>'Table 1'!B38</f>
        <v>0</v>
      </c>
      <c r="C37" s="5">
        <f>'Table 1'!C38</f>
        <v>1</v>
      </c>
      <c r="D37" s="5" t="str">
        <f>'Table 1'!D38</f>
        <v>Per/poly fluorinated substances</v>
      </c>
      <c r="E37" s="5" t="str">
        <f>'Table 1'!E38</f>
        <v>C</v>
      </c>
      <c r="F37" s="5" t="str">
        <f>'Table 1'!F38</f>
        <v>PFECA (GenX)</v>
      </c>
      <c r="G37" s="12" t="str">
        <f>'Table 1'!G38</f>
        <v>62037-80-3</v>
      </c>
      <c r="H37" s="119" t="str">
        <f>'Table 1'!H38</f>
        <v>700-242-3</v>
      </c>
      <c r="I37" s="88" t="str">
        <f>IF('Table 2'!BB37=1,"Y","")</f>
        <v/>
      </c>
      <c r="J37" s="86" t="str">
        <f>IF('Table 2'!BC37="-","","Y")</f>
        <v/>
      </c>
      <c r="K37" s="86" t="str">
        <f>IF('Table 3'!R37="","","Y")</f>
        <v/>
      </c>
      <c r="L37" s="86" t="str">
        <f>IF('Table 2'!BD37="Y","Y","")</f>
        <v/>
      </c>
      <c r="M37" s="86" t="str">
        <f>IF('Table 2'!BE37=1,"Y","")</f>
        <v/>
      </c>
      <c r="N37" s="86" t="str">
        <f>IF('Table 2'!BF37="Y","Y","")</f>
        <v/>
      </c>
      <c r="O37" s="86" t="str">
        <f>IF('Table 2'!BG37=1,"Y","")</f>
        <v/>
      </c>
      <c r="P37" s="86" t="str">
        <f>IF('Table 2'!BH37=1,"Y","")</f>
        <v/>
      </c>
      <c r="Q37" s="86" t="str">
        <f>IF('Table 2'!BI37=1,"Y","")</f>
        <v/>
      </c>
      <c r="R37" s="86" t="str">
        <f>IF('Table 2'!BJ37="Y","Y","")</f>
        <v/>
      </c>
      <c r="S37" s="86" t="str">
        <f>IF('Table 2'!BK37=1,"Y","")</f>
        <v>Y</v>
      </c>
      <c r="T37" s="86" t="str">
        <f>IF('Table 2'!BL37=1,"Y","")</f>
        <v>Y</v>
      </c>
      <c r="U37" s="86" t="str">
        <f>IF('Table 2'!BM37=1,"Y","")</f>
        <v/>
      </c>
      <c r="V37" s="86" t="str">
        <f>IF('Table 2'!BN37="Y","Y","")</f>
        <v/>
      </c>
      <c r="W37" s="86" t="str">
        <f>IF('Table 2'!BO37=1,"Y","")</f>
        <v>Y</v>
      </c>
      <c r="X37" s="86" t="str">
        <f>IF('Table 2'!BP37=1,"Y","")</f>
        <v/>
      </c>
      <c r="Y37" s="86" t="str">
        <f>IF('Table 2'!BQ37=1,"Y","")</f>
        <v/>
      </c>
      <c r="Z37" s="86" t="str">
        <f>IF('Table 2'!BR37="Y","Y","")</f>
        <v>Y</v>
      </c>
      <c r="AA37" s="86" t="str">
        <f>IF('Table 2'!BS37=1,"Y","")</f>
        <v/>
      </c>
      <c r="AB37" s="86" t="str">
        <f>IF('Table 2'!BT37="Y","Y","")</f>
        <v/>
      </c>
      <c r="AC37" s="86" t="str">
        <f>IF('Table 2'!BU37="Y","Y","")</f>
        <v>Y</v>
      </c>
      <c r="AD37" s="86" t="str">
        <f>IF('Table 2'!BV37=1,"Y","")</f>
        <v>Y</v>
      </c>
      <c r="AE37" s="86" t="str">
        <f>IF('Table 2'!BW37=1,"Y","")</f>
        <v/>
      </c>
      <c r="AF37" s="86" t="str">
        <f>IF('Table 2'!BX37=1,"Y","")</f>
        <v/>
      </c>
      <c r="AG37" s="87" t="str">
        <f>IF('Table 11 Profess+consumer'!B37=1,"Y","")</f>
        <v/>
      </c>
      <c r="AH37" s="87" t="str">
        <f>IF(COUNT('Table 12 Class+OSH+waste'!K37:P37,"")&lt;COUNTA('Table 12 Class+OSH+waste'!K37:P37),"Y","")</f>
        <v>Y</v>
      </c>
      <c r="AI37" s="87" t="str">
        <f>IF(COUNT('Table 12 Class+OSH+waste'!Q37:V37,"")&lt;COUNTA('Table 12 Class+OSH+waste'!Q37:V37),"Y","")</f>
        <v>Y</v>
      </c>
      <c r="AJ37" s="89" t="str">
        <f>IF('Table 13 Environmental'!B38=1,"Y","")</f>
        <v/>
      </c>
      <c r="BB37" s="2" t="str">
        <f>IF(COUNTIF('Table 3'!I37:O37,"-")&lt;COUNTA('Table 3'!I37:O37),1,"-")</f>
        <v>-</v>
      </c>
      <c r="BC37" s="2" t="str">
        <f>'Table 3'!P37</f>
        <v>-</v>
      </c>
      <c r="BD37" s="2" t="str">
        <f>'Table 3'!Q37</f>
        <v>-</v>
      </c>
      <c r="BE37" s="13" t="str">
        <f>IF(COUNTIF('Table 4'!I37:N37,"-")&lt;COUNTA('Table 4'!I37:N37),1,"-")</f>
        <v>-</v>
      </c>
      <c r="BF37" s="14" t="str">
        <f>IF(COUNTIF('Table 4'!O37:AO37,"-")&lt;COUNTA('Table 4'!O37:AO37),"Y","N")</f>
        <v>N</v>
      </c>
      <c r="BG37" s="13" t="str">
        <f>IF(COUNTIF('Table 5'!I37:M37,"-")&lt;COUNTA('Table 5'!I37:M37),1,"-")</f>
        <v>-</v>
      </c>
      <c r="BH37" s="13" t="str">
        <f>IF(COUNTIF('Table 5'!N37:S37,"-")&lt;COUNTA('Table 5'!N37:S37),1,"-")</f>
        <v>-</v>
      </c>
      <c r="BI37" s="13" t="str">
        <f>IF(COUNTIF('Table 5'!T37:U37,"-")&lt;COUNTA('Table 5'!T37:U37),1,"-")</f>
        <v>-</v>
      </c>
      <c r="BJ37" s="15" t="str">
        <f>IF(COUNTIF('Table 5'!V37:AP37,"-")&lt;COUNTA('Table 5'!V37:AP37),"Y","N")</f>
        <v>N</v>
      </c>
      <c r="BK37" s="13">
        <f>IF(COUNTIF('Table 6'!I37:P37,"-")&lt;COUNTA('Table 6'!I37:P37),1,"-")</f>
        <v>1</v>
      </c>
      <c r="BL37" s="13">
        <f>IF(COUNTIF('Table 6'!Q37:AC37,"-")&lt;COUNTA('Table 6'!Q37:AC37),1,"-")</f>
        <v>1</v>
      </c>
      <c r="BM37" s="13" t="str">
        <f>IF(COUNTIF('Table 7'!I37:P37,"-")&lt;COUNTA('Table 7'!I37:P37),1,"-")</f>
        <v>-</v>
      </c>
      <c r="BN37" s="14" t="str">
        <f>IF(COUNTIF('Table 7'!Q37:AV37,"-")&lt;COUNTA('Table 7'!Q37:AV37),"Y","N")</f>
        <v>N</v>
      </c>
      <c r="BO37" s="13">
        <f>IF('Table 8'!I37="-","-",1)</f>
        <v>1</v>
      </c>
      <c r="BP37" s="13" t="str">
        <f>IF('Table 8'!K37="-","-",1)</f>
        <v>-</v>
      </c>
      <c r="BQ37" s="13" t="str">
        <f>IF('Table 8'!L37="-","-",1)</f>
        <v>-</v>
      </c>
      <c r="BR37" s="2" t="str">
        <f>IF(COUNTIF('Table 8'!M37:S37,"-")&lt;COUNTA('Table 8'!M37:S37),"Y","N")</f>
        <v>Y</v>
      </c>
      <c r="BS37" s="13" t="str">
        <f>IF(COUNTIF('Table 8'!T37:AJ37,"-")&lt;COUNTA('Table 8'!T37:AJ37),1,"-")</f>
        <v>-</v>
      </c>
      <c r="BT37" s="14" t="str">
        <f>IF('Table 9'!B37=1,"Y","N")</f>
        <v>N</v>
      </c>
      <c r="BU37" s="2" t="str">
        <f>IF(COUNTIF('Table 10'!I38:J38,"-")&lt;COUNTA('Table 10'!I38:J38),"Y","N")</f>
        <v>Y</v>
      </c>
      <c r="BV37" s="13">
        <f>IF('Table 10'!K38="-","-",1)</f>
        <v>1</v>
      </c>
      <c r="BW37" s="13" t="str">
        <f>IF('Table 10'!L38="-","-",1)</f>
        <v>-</v>
      </c>
      <c r="BX37" s="13" t="str">
        <f>IF('Table 10'!M38="-","-",1)</f>
        <v>-</v>
      </c>
    </row>
    <row r="38" spans="1:76" ht="13" x14ac:dyDescent="0.3">
      <c r="B38" s="5">
        <f>'Table 1'!B39</f>
        <v>0</v>
      </c>
      <c r="C38" s="5">
        <f>'Table 1'!C39</f>
        <v>1</v>
      </c>
      <c r="D38" s="5" t="str">
        <f>'Table 1'!D39</f>
        <v>Per/poly fluorinated substances</v>
      </c>
      <c r="E38" s="5" t="str">
        <f>'Table 1'!E39</f>
        <v>C</v>
      </c>
      <c r="F38" s="5" t="str">
        <f>'Table 1'!F39</f>
        <v>PFECA</v>
      </c>
      <c r="G38" s="12" t="str">
        <f>'Table 1'!G39</f>
        <v>908020-52-0</v>
      </c>
      <c r="H38" s="119" t="str">
        <f>'Table 1'!H39</f>
        <v>700-323-3</v>
      </c>
      <c r="I38" s="88" t="str">
        <f>IF('Table 2'!BB38=1,"Y","")</f>
        <v/>
      </c>
      <c r="J38" s="86" t="str">
        <f>IF('Table 2'!BC38="-","","Y")</f>
        <v/>
      </c>
      <c r="K38" s="86" t="str">
        <f>IF('Table 3'!R38="","","Y")</f>
        <v/>
      </c>
      <c r="L38" s="86" t="str">
        <f>IF('Table 2'!BD38="Y","Y","")</f>
        <v/>
      </c>
      <c r="M38" s="86" t="str">
        <f>IF('Table 2'!BE38=1,"Y","")</f>
        <v/>
      </c>
      <c r="N38" s="86" t="str">
        <f>IF('Table 2'!BF38="Y","Y","")</f>
        <v/>
      </c>
      <c r="O38" s="86" t="str">
        <f>IF('Table 2'!BG38=1,"Y","")</f>
        <v/>
      </c>
      <c r="P38" s="86" t="str">
        <f>IF('Table 2'!BH38=1,"Y","")</f>
        <v/>
      </c>
      <c r="Q38" s="86" t="str">
        <f>IF('Table 2'!BI38=1,"Y","")</f>
        <v/>
      </c>
      <c r="R38" s="86" t="str">
        <f>IF('Table 2'!BJ38="Y","Y","")</f>
        <v/>
      </c>
      <c r="S38" s="86" t="str">
        <f>IF('Table 2'!BK38=1,"Y","")</f>
        <v>Y</v>
      </c>
      <c r="T38" s="86" t="str">
        <f>IF('Table 2'!BL38=1,"Y","")</f>
        <v>Y</v>
      </c>
      <c r="U38" s="86" t="str">
        <f>IF('Table 2'!BM38=1,"Y","")</f>
        <v/>
      </c>
      <c r="V38" s="86" t="str">
        <f>IF('Table 2'!BN38="Y","Y","")</f>
        <v/>
      </c>
      <c r="W38" s="86" t="str">
        <f>IF('Table 2'!BO38=1,"Y","")</f>
        <v>Y</v>
      </c>
      <c r="X38" s="86" t="str">
        <f>IF('Table 2'!BP38=1,"Y","")</f>
        <v/>
      </c>
      <c r="Y38" s="86" t="str">
        <f>IF('Table 2'!BQ38=1,"Y","")</f>
        <v/>
      </c>
      <c r="Z38" s="86" t="str">
        <f>IF('Table 2'!BR38="Y","Y","")</f>
        <v>Y</v>
      </c>
      <c r="AA38" s="86" t="str">
        <f>IF('Table 2'!BS38=1,"Y","")</f>
        <v/>
      </c>
      <c r="AB38" s="86" t="str">
        <f>IF('Table 2'!BT38="Y","Y","")</f>
        <v/>
      </c>
      <c r="AC38" s="86" t="str">
        <f>IF('Table 2'!BU38="Y","Y","")</f>
        <v>Y</v>
      </c>
      <c r="AD38" s="86" t="str">
        <f>IF('Table 2'!BV38=1,"Y","")</f>
        <v>Y</v>
      </c>
      <c r="AE38" s="86" t="str">
        <f>IF('Table 2'!BW38=1,"Y","")</f>
        <v/>
      </c>
      <c r="AF38" s="86" t="str">
        <f>IF('Table 2'!BX38=1,"Y","")</f>
        <v/>
      </c>
      <c r="AG38" s="87" t="str">
        <f>IF('Table 11 Profess+consumer'!B38=1,"Y","")</f>
        <v>Y</v>
      </c>
      <c r="AH38" s="87" t="str">
        <f>IF(COUNT('Table 12 Class+OSH+waste'!K38:P38,"")&lt;COUNTA('Table 12 Class+OSH+waste'!K38:P38),"Y","")</f>
        <v/>
      </c>
      <c r="AI38" s="87" t="str">
        <f>IF(COUNT('Table 12 Class+OSH+waste'!Q38:V38,"")&lt;COUNTA('Table 12 Class+OSH+waste'!Q38:V38),"Y","")</f>
        <v/>
      </c>
      <c r="AJ38" s="89" t="str">
        <f>IF('Table 13 Environmental'!B39=1,"Y","")</f>
        <v/>
      </c>
      <c r="BB38" s="2" t="str">
        <f>IF(COUNTIF('Table 3'!I38:O38,"-")&lt;COUNTA('Table 3'!I38:O38),1,"-")</f>
        <v>-</v>
      </c>
      <c r="BC38" s="2" t="str">
        <f>'Table 3'!P38</f>
        <v>-</v>
      </c>
      <c r="BD38" s="2" t="str">
        <f>'Table 3'!Q38</f>
        <v>-</v>
      </c>
      <c r="BE38" s="13" t="str">
        <f>IF(COUNTIF('Table 4'!I38:N38,"-")&lt;COUNTA('Table 4'!I38:N38),1,"-")</f>
        <v>-</v>
      </c>
      <c r="BF38" s="14" t="str">
        <f>IF(COUNTIF('Table 4'!O38:AO38,"-")&lt;COUNTA('Table 4'!O38:AO38),"Y","N")</f>
        <v>N</v>
      </c>
      <c r="BG38" s="13" t="str">
        <f>IF(COUNTIF('Table 5'!I38:M38,"-")&lt;COUNTA('Table 5'!I38:M38),1,"-")</f>
        <v>-</v>
      </c>
      <c r="BH38" s="13" t="str">
        <f>IF(COUNTIF('Table 5'!N38:S38,"-")&lt;COUNTA('Table 5'!N38:S38),1,"-")</f>
        <v>-</v>
      </c>
      <c r="BI38" s="13" t="str">
        <f>IF(COUNTIF('Table 5'!T38:U38,"-")&lt;COUNTA('Table 5'!T38:U38),1,"-")</f>
        <v>-</v>
      </c>
      <c r="BJ38" s="15" t="str">
        <f>IF(COUNTIF('Table 5'!V38:AP38,"-")&lt;COUNTA('Table 5'!V38:AP38),"Y","N")</f>
        <v>N</v>
      </c>
      <c r="BK38" s="13">
        <f>IF(COUNTIF('Table 6'!I38:P38,"-")&lt;COUNTA('Table 6'!I38:P38),1,"-")</f>
        <v>1</v>
      </c>
      <c r="BL38" s="13">
        <f>IF(COUNTIF('Table 6'!Q38:AC38,"-")&lt;COUNTA('Table 6'!Q38:AC38),1,"-")</f>
        <v>1</v>
      </c>
      <c r="BM38" s="13" t="str">
        <f>IF(COUNTIF('Table 7'!I38:P38,"-")&lt;COUNTA('Table 7'!I38:P38),1,"-")</f>
        <v>-</v>
      </c>
      <c r="BN38" s="14" t="str">
        <f>IF(COUNTIF('Table 7'!Q38:AV38,"-")&lt;COUNTA('Table 7'!Q38:AV38),"Y","N")</f>
        <v>N</v>
      </c>
      <c r="BO38" s="13">
        <f>IF('Table 8'!I38="-","-",1)</f>
        <v>1</v>
      </c>
      <c r="BP38" s="13" t="str">
        <f>IF('Table 8'!K38="-","-",1)</f>
        <v>-</v>
      </c>
      <c r="BQ38" s="13" t="str">
        <f>IF('Table 8'!L38="-","-",1)</f>
        <v>-</v>
      </c>
      <c r="BR38" s="2" t="str">
        <f>IF(COUNTIF('Table 8'!M38:S38,"-")&lt;COUNTA('Table 8'!M38:S38),"Y","N")</f>
        <v>Y</v>
      </c>
      <c r="BS38" s="13" t="str">
        <f>IF(COUNTIF('Table 8'!T38:AJ38,"-")&lt;COUNTA('Table 8'!T38:AJ38),1,"-")</f>
        <v>-</v>
      </c>
      <c r="BT38" s="14" t="str">
        <f>IF('Table 9'!B38=1,"Y","N")</f>
        <v>N</v>
      </c>
      <c r="BU38" s="2" t="str">
        <f>IF(COUNTIF('Table 10'!I39:J39,"-")&lt;COUNTA('Table 10'!I39:J39),"Y","N")</f>
        <v>Y</v>
      </c>
      <c r="BV38" s="13">
        <f>IF('Table 10'!K39="-","-",1)</f>
        <v>1</v>
      </c>
      <c r="BW38" s="13" t="str">
        <f>IF('Table 10'!L39="-","-",1)</f>
        <v>-</v>
      </c>
      <c r="BX38" s="13" t="str">
        <f>IF('Table 10'!M39="-","-",1)</f>
        <v>-</v>
      </c>
    </row>
    <row r="39" spans="1:76" ht="13" x14ac:dyDescent="0.3">
      <c r="B39" s="5">
        <f>'Table 1'!B40</f>
        <v>0</v>
      </c>
      <c r="C39" s="5">
        <f>'Table 1'!C40</f>
        <v>1</v>
      </c>
      <c r="D39" s="5" t="str">
        <f>'Table 1'!D40</f>
        <v>Per/poly fluorinated substances</v>
      </c>
      <c r="E39" s="5" t="str">
        <f>'Table 1'!E40</f>
        <v>C</v>
      </c>
      <c r="F39" s="5" t="str">
        <f>'Table 1'!F40</f>
        <v>6:2 FTMAC</v>
      </c>
      <c r="G39" s="12" t="str">
        <f>'Table 1'!G40</f>
        <v>2144-53-8</v>
      </c>
      <c r="H39" s="119" t="str">
        <f>'Table 1'!H40</f>
        <v>218-407-9</v>
      </c>
      <c r="I39" s="88" t="str">
        <f>IF('Table 2'!BB39=1,"Y","")</f>
        <v/>
      </c>
      <c r="J39" s="86" t="str">
        <f>IF('Table 2'!BC39="-","","Y")</f>
        <v/>
      </c>
      <c r="K39" s="86" t="str">
        <f>IF('Table 3'!R39="","","Y")</f>
        <v/>
      </c>
      <c r="L39" s="86" t="str">
        <f>IF('Table 2'!BD39="Y","Y","")</f>
        <v/>
      </c>
      <c r="M39" s="86" t="str">
        <f>IF('Table 2'!BE39=1,"Y","")</f>
        <v/>
      </c>
      <c r="N39" s="86" t="str">
        <f>IF('Table 2'!BF39="Y","Y","")</f>
        <v/>
      </c>
      <c r="O39" s="86" t="str">
        <f>IF('Table 2'!BG39=1,"Y","")</f>
        <v/>
      </c>
      <c r="P39" s="86" t="str">
        <f>IF('Table 2'!BH39=1,"Y","")</f>
        <v/>
      </c>
      <c r="Q39" s="86" t="str">
        <f>IF('Table 2'!BI39=1,"Y","")</f>
        <v/>
      </c>
      <c r="R39" s="86" t="str">
        <f>IF('Table 2'!BJ39="Y","Y","")</f>
        <v/>
      </c>
      <c r="S39" s="86" t="str">
        <f>IF('Table 2'!BK39=1,"Y","")</f>
        <v>Y</v>
      </c>
      <c r="T39" s="86" t="str">
        <f>IF('Table 2'!BL39=1,"Y","")</f>
        <v>Y</v>
      </c>
      <c r="U39" s="86" t="str">
        <f>IF('Table 2'!BM39=1,"Y","")</f>
        <v/>
      </c>
      <c r="V39" s="86" t="str">
        <f>IF('Table 2'!BN39="Y","Y","")</f>
        <v/>
      </c>
      <c r="W39" s="86" t="str">
        <f>IF('Table 2'!BO39=1,"Y","")</f>
        <v>Y</v>
      </c>
      <c r="X39" s="86" t="str">
        <f>IF('Table 2'!BP39=1,"Y","")</f>
        <v/>
      </c>
      <c r="Y39" s="86" t="str">
        <f>IF('Table 2'!BQ39=1,"Y","")</f>
        <v/>
      </c>
      <c r="Z39" s="86" t="str">
        <f>IF('Table 2'!BR39="Y","Y","")</f>
        <v>Y</v>
      </c>
      <c r="AA39" s="86" t="str">
        <f>IF('Table 2'!BS39=1,"Y","")</f>
        <v/>
      </c>
      <c r="AB39" s="86" t="str">
        <f>IF('Table 2'!BT39="Y","Y","")</f>
        <v/>
      </c>
      <c r="AC39" s="86" t="str">
        <f>IF('Table 2'!BU39="Y","Y","")</f>
        <v>Y</v>
      </c>
      <c r="AD39" s="86" t="str">
        <f>IF('Table 2'!BV39=1,"Y","")</f>
        <v>Y</v>
      </c>
      <c r="AE39" s="86" t="str">
        <f>IF('Table 2'!BW39=1,"Y","")</f>
        <v/>
      </c>
      <c r="AF39" s="86" t="str">
        <f>IF('Table 2'!BX39=1,"Y","")</f>
        <v/>
      </c>
      <c r="AG39" s="87" t="str">
        <f>IF('Table 11 Profess+consumer'!B39=1,"Y","")</f>
        <v/>
      </c>
      <c r="AH39" s="87" t="str">
        <f>IF(COUNT('Table 12 Class+OSH+waste'!K39:P39,"")&lt;COUNTA('Table 12 Class+OSH+waste'!K39:P39),"Y","")</f>
        <v/>
      </c>
      <c r="AI39" s="87" t="str">
        <f>IF(COUNT('Table 12 Class+OSH+waste'!Q39:V39,"")&lt;COUNTA('Table 12 Class+OSH+waste'!Q39:V39),"Y","")</f>
        <v/>
      </c>
      <c r="AJ39" s="89" t="str">
        <f>IF('Table 13 Environmental'!B40=1,"Y","")</f>
        <v/>
      </c>
      <c r="BB39" s="2" t="str">
        <f>IF(COUNTIF('Table 3'!I39:O39,"-")&lt;COUNTA('Table 3'!I39:O39),1,"-")</f>
        <v>-</v>
      </c>
      <c r="BC39" s="2" t="str">
        <f>'Table 3'!P39</f>
        <v>-</v>
      </c>
      <c r="BD39" s="2" t="str">
        <f>'Table 3'!Q39</f>
        <v>-</v>
      </c>
      <c r="BE39" s="13" t="str">
        <f>IF(COUNTIF('Table 4'!I39:N39,"-")&lt;COUNTA('Table 4'!I39:N39),1,"-")</f>
        <v>-</v>
      </c>
      <c r="BF39" s="14" t="str">
        <f>IF(COUNTIF('Table 4'!O39:AO39,"-")&lt;COUNTA('Table 4'!O39:AO39),"Y","N")</f>
        <v>N</v>
      </c>
      <c r="BG39" s="13" t="str">
        <f>IF(COUNTIF('Table 5'!I39:M39,"-")&lt;COUNTA('Table 5'!I39:M39),1,"-")</f>
        <v>-</v>
      </c>
      <c r="BH39" s="13" t="str">
        <f>IF(COUNTIF('Table 5'!N39:S39,"-")&lt;COUNTA('Table 5'!N39:S39),1,"-")</f>
        <v>-</v>
      </c>
      <c r="BI39" s="13" t="str">
        <f>IF(COUNTIF('Table 5'!T39:U39,"-")&lt;COUNTA('Table 5'!T39:U39),1,"-")</f>
        <v>-</v>
      </c>
      <c r="BJ39" s="15" t="str">
        <f>IF(COUNTIF('Table 5'!V39:AP39,"-")&lt;COUNTA('Table 5'!V39:AP39),"Y","N")</f>
        <v>N</v>
      </c>
      <c r="BK39" s="13">
        <f>IF(COUNTIF('Table 6'!I39:P39,"-")&lt;COUNTA('Table 6'!I39:P39),1,"-")</f>
        <v>1</v>
      </c>
      <c r="BL39" s="13">
        <f>IF(COUNTIF('Table 6'!Q39:AC39,"-")&lt;COUNTA('Table 6'!Q39:AC39),1,"-")</f>
        <v>1</v>
      </c>
      <c r="BM39" s="13" t="str">
        <f>IF(COUNTIF('Table 7'!I39:P39,"-")&lt;COUNTA('Table 7'!I39:P39),1,"-")</f>
        <v>-</v>
      </c>
      <c r="BN39" s="14" t="str">
        <f>IF(COUNTIF('Table 7'!Q39:AV39,"-")&lt;COUNTA('Table 7'!Q39:AV39),"Y","N")</f>
        <v>N</v>
      </c>
      <c r="BO39" s="13">
        <f>IF('Table 8'!I39="-","-",1)</f>
        <v>1</v>
      </c>
      <c r="BP39" s="13" t="str">
        <f>IF('Table 8'!K39="-","-",1)</f>
        <v>-</v>
      </c>
      <c r="BQ39" s="13" t="str">
        <f>IF('Table 8'!L39="-","-",1)</f>
        <v>-</v>
      </c>
      <c r="BR39" s="2" t="str">
        <f>IF(COUNTIF('Table 8'!M39:S39,"-")&lt;COUNTA('Table 8'!M39:S39),"Y","N")</f>
        <v>Y</v>
      </c>
      <c r="BS39" s="13" t="str">
        <f>IF(COUNTIF('Table 8'!T39:AJ39,"-")&lt;COUNTA('Table 8'!T39:AJ39),1,"-")</f>
        <v>-</v>
      </c>
      <c r="BT39" s="14" t="str">
        <f>IF('Table 9'!B39=1,"Y","N")</f>
        <v>N</v>
      </c>
      <c r="BU39" s="2" t="str">
        <f>IF(COUNTIF('Table 10'!I40:J40,"-")&lt;COUNTA('Table 10'!I40:J40),"Y","N")</f>
        <v>Y</v>
      </c>
      <c r="BV39" s="13">
        <f>IF('Table 10'!K40="-","-",1)</f>
        <v>1</v>
      </c>
      <c r="BW39" s="13" t="str">
        <f>IF('Table 10'!L40="-","-",1)</f>
        <v>-</v>
      </c>
      <c r="BX39" s="13" t="str">
        <f>IF('Table 10'!M40="-","-",1)</f>
        <v>-</v>
      </c>
    </row>
    <row r="40" spans="1:76" ht="13" x14ac:dyDescent="0.3">
      <c r="B40" s="5">
        <f>'Table 1'!B41</f>
        <v>0</v>
      </c>
      <c r="C40" s="5">
        <f>'Table 1'!C41</f>
        <v>1</v>
      </c>
      <c r="D40" s="5" t="str">
        <f>'Table 1'!D41</f>
        <v>Per/poly fluorinated substances</v>
      </c>
      <c r="E40" s="5" t="str">
        <f>'Table 1'!E41</f>
        <v>C</v>
      </c>
      <c r="F40" s="5" t="str">
        <f>'Table 1'!F41</f>
        <v>6:2 FTAC
8:2 FTAC
10:2 FTAC</v>
      </c>
      <c r="G40" s="12" t="str">
        <f>'Table 1'!G41</f>
        <v>17527-29-6</v>
      </c>
      <c r="H40" s="119" t="str">
        <f>'Table 1'!H41</f>
        <v>241-527-8</v>
      </c>
      <c r="I40" s="88" t="str">
        <f>IF('Table 2'!BB40=1,"Y","")</f>
        <v/>
      </c>
      <c r="J40" s="86" t="str">
        <f>IF('Table 2'!BC40="-","","Y")</f>
        <v/>
      </c>
      <c r="K40" s="86" t="str">
        <f>IF('Table 3'!R40="","","Y")</f>
        <v/>
      </c>
      <c r="L40" s="86" t="str">
        <f>IF('Table 2'!BD40="Y","Y","")</f>
        <v/>
      </c>
      <c r="M40" s="86" t="str">
        <f>IF('Table 2'!BE40=1,"Y","")</f>
        <v/>
      </c>
      <c r="N40" s="86" t="str">
        <f>IF('Table 2'!BF40="Y","Y","")</f>
        <v/>
      </c>
      <c r="O40" s="86" t="str">
        <f>IF('Table 2'!BG40=1,"Y","")</f>
        <v/>
      </c>
      <c r="P40" s="86" t="str">
        <f>IF('Table 2'!BH40=1,"Y","")</f>
        <v/>
      </c>
      <c r="Q40" s="86" t="str">
        <f>IF('Table 2'!BI40=1,"Y","")</f>
        <v/>
      </c>
      <c r="R40" s="86" t="str">
        <f>IF('Table 2'!BJ40="Y","Y","")</f>
        <v/>
      </c>
      <c r="S40" s="86" t="str">
        <f>IF('Table 2'!BK40=1,"Y","")</f>
        <v>Y</v>
      </c>
      <c r="T40" s="86" t="str">
        <f>IF('Table 2'!BL40=1,"Y","")</f>
        <v>Y</v>
      </c>
      <c r="U40" s="86" t="str">
        <f>IF('Table 2'!BM40=1,"Y","")</f>
        <v/>
      </c>
      <c r="V40" s="86" t="str">
        <f>IF('Table 2'!BN40="Y","Y","")</f>
        <v/>
      </c>
      <c r="W40" s="86" t="str">
        <f>IF('Table 2'!BO40=1,"Y","")</f>
        <v>Y</v>
      </c>
      <c r="X40" s="86" t="str">
        <f>IF('Table 2'!BP40=1,"Y","")</f>
        <v/>
      </c>
      <c r="Y40" s="86" t="str">
        <f>IF('Table 2'!BQ40=1,"Y","")</f>
        <v/>
      </c>
      <c r="Z40" s="86" t="str">
        <f>IF('Table 2'!BR40="Y","Y","")</f>
        <v>Y</v>
      </c>
      <c r="AA40" s="86" t="str">
        <f>IF('Table 2'!BS40=1,"Y","")</f>
        <v/>
      </c>
      <c r="AB40" s="86" t="str">
        <f>IF('Table 2'!BT40="Y","Y","")</f>
        <v/>
      </c>
      <c r="AC40" s="86" t="str">
        <f>IF('Table 2'!BU40="Y","Y","")</f>
        <v>Y</v>
      </c>
      <c r="AD40" s="86" t="str">
        <f>IF('Table 2'!BV40=1,"Y","")</f>
        <v>Y</v>
      </c>
      <c r="AE40" s="86" t="str">
        <f>IF('Table 2'!BW40=1,"Y","")</f>
        <v/>
      </c>
      <c r="AF40" s="86" t="str">
        <f>IF('Table 2'!BX40=1,"Y","")</f>
        <v/>
      </c>
      <c r="AG40" s="87" t="str">
        <f>IF('Table 11 Profess+consumer'!B40=1,"Y","")</f>
        <v/>
      </c>
      <c r="AH40" s="87" t="str">
        <f>IF(COUNT('Table 12 Class+OSH+waste'!K40:P40,"")&lt;COUNTA('Table 12 Class+OSH+waste'!K40:P40),"Y","")</f>
        <v/>
      </c>
      <c r="AI40" s="87" t="str">
        <f>IF(COUNT('Table 12 Class+OSH+waste'!Q40:V40,"")&lt;COUNTA('Table 12 Class+OSH+waste'!Q40:V40),"Y","")</f>
        <v/>
      </c>
      <c r="AJ40" s="89" t="str">
        <f>IF('Table 13 Environmental'!B41=1,"Y","")</f>
        <v/>
      </c>
      <c r="BB40" s="2" t="str">
        <f>IF(COUNTIF('Table 3'!I40:O40,"-")&lt;COUNTA('Table 3'!I40:O40),1,"-")</f>
        <v>-</v>
      </c>
      <c r="BC40" s="2" t="str">
        <f>'Table 3'!P40</f>
        <v>-</v>
      </c>
      <c r="BD40" s="2" t="str">
        <f>'Table 3'!Q40</f>
        <v>-</v>
      </c>
      <c r="BE40" s="13" t="str">
        <f>IF(COUNTIF('Table 4'!I40:N40,"-")&lt;COUNTA('Table 4'!I40:N40),1,"-")</f>
        <v>-</v>
      </c>
      <c r="BF40" s="14" t="str">
        <f>IF(COUNTIF('Table 4'!O40:AO40,"-")&lt;COUNTA('Table 4'!O40:AO40),"Y","N")</f>
        <v>N</v>
      </c>
      <c r="BG40" s="13" t="str">
        <f>IF(COUNTIF('Table 5'!I40:M40,"-")&lt;COUNTA('Table 5'!I40:M40),1,"-")</f>
        <v>-</v>
      </c>
      <c r="BH40" s="13" t="str">
        <f>IF(COUNTIF('Table 5'!N40:S40,"-")&lt;COUNTA('Table 5'!N40:S40),1,"-")</f>
        <v>-</v>
      </c>
      <c r="BI40" s="13" t="str">
        <f>IF(COUNTIF('Table 5'!T40:U40,"-")&lt;COUNTA('Table 5'!T40:U40),1,"-")</f>
        <v>-</v>
      </c>
      <c r="BJ40" s="15" t="str">
        <f>IF(COUNTIF('Table 5'!V40:AP40,"-")&lt;COUNTA('Table 5'!V40:AP40),"Y","N")</f>
        <v>N</v>
      </c>
      <c r="BK40" s="13">
        <f>IF(COUNTIF('Table 6'!I40:P40,"-")&lt;COUNTA('Table 6'!I40:P40),1,"-")</f>
        <v>1</v>
      </c>
      <c r="BL40" s="13">
        <f>IF(COUNTIF('Table 6'!Q40:AC40,"-")&lt;COUNTA('Table 6'!Q40:AC40),1,"-")</f>
        <v>1</v>
      </c>
      <c r="BM40" s="13" t="str">
        <f>IF(COUNTIF('Table 7'!I40:P40,"-")&lt;COUNTA('Table 7'!I40:P40),1,"-")</f>
        <v>-</v>
      </c>
      <c r="BN40" s="14" t="str">
        <f>IF(COUNTIF('Table 7'!Q40:AV40,"-")&lt;COUNTA('Table 7'!Q40:AV40),"Y","N")</f>
        <v>N</v>
      </c>
      <c r="BO40" s="13">
        <f>IF('Table 8'!I40="-","-",1)</f>
        <v>1</v>
      </c>
      <c r="BP40" s="13" t="str">
        <f>IF('Table 8'!K40="-","-",1)</f>
        <v>-</v>
      </c>
      <c r="BQ40" s="13" t="str">
        <f>IF('Table 8'!L40="-","-",1)</f>
        <v>-</v>
      </c>
      <c r="BR40" s="2" t="str">
        <f>IF(COUNTIF('Table 8'!M40:S40,"-")&lt;COUNTA('Table 8'!M40:S40),"Y","N")</f>
        <v>Y</v>
      </c>
      <c r="BS40" s="13" t="str">
        <f>IF(COUNTIF('Table 8'!T40:AJ40,"-")&lt;COUNTA('Table 8'!T40:AJ40),1,"-")</f>
        <v>-</v>
      </c>
      <c r="BT40" s="14" t="str">
        <f>IF('Table 9'!B40=1,"Y","N")</f>
        <v>N</v>
      </c>
      <c r="BU40" s="2" t="str">
        <f>IF(COUNTIF('Table 10'!I41:J41,"-")&lt;COUNTA('Table 10'!I41:J41),"Y","N")</f>
        <v>Y</v>
      </c>
      <c r="BV40" s="13">
        <f>IF('Table 10'!K41="-","-",1)</f>
        <v>1</v>
      </c>
      <c r="BW40" s="13" t="str">
        <f>IF('Table 10'!L41="-","-",1)</f>
        <v>-</v>
      </c>
      <c r="BX40" s="13" t="str">
        <f>IF('Table 10'!M41="-","-",1)</f>
        <v>-</v>
      </c>
    </row>
    <row r="41" spans="1:76" ht="13" x14ac:dyDescent="0.3">
      <c r="B41" s="5">
        <f>'Table 1'!B42</f>
        <v>0</v>
      </c>
      <c r="C41" s="5">
        <f>'Table 1'!C42</f>
        <v>1</v>
      </c>
      <c r="D41" s="5" t="str">
        <f>'Table 1'!D42</f>
        <v>Per/poly fluorinated substances</v>
      </c>
      <c r="E41" s="5" t="str">
        <f>'Table 1'!E42</f>
        <v>C</v>
      </c>
      <c r="F41" s="5" t="str">
        <f>'Table 1'!F42</f>
        <v>PfHxDA</v>
      </c>
      <c r="G41" s="12" t="str">
        <f>'Table 1'!G42</f>
        <v>67905-19-5</v>
      </c>
      <c r="H41" s="119" t="str">
        <f>'Table 1'!H42</f>
        <v>267-638-1</v>
      </c>
      <c r="I41" s="88" t="str">
        <f>IF('Table 2'!BB41=1,"Y","")</f>
        <v/>
      </c>
      <c r="J41" s="86" t="str">
        <f>IF('Table 2'!BC41="-","","Y")</f>
        <v/>
      </c>
      <c r="K41" s="86" t="str">
        <f>IF('Table 3'!R41="","","Y")</f>
        <v/>
      </c>
      <c r="L41" s="86" t="str">
        <f>IF('Table 2'!BD41="Y","Y","")</f>
        <v/>
      </c>
      <c r="M41" s="86" t="str">
        <f>IF('Table 2'!BE41=1,"Y","")</f>
        <v/>
      </c>
      <c r="N41" s="86" t="str">
        <f>IF('Table 2'!BF41="Y","Y","")</f>
        <v/>
      </c>
      <c r="O41" s="86" t="str">
        <f>IF('Table 2'!BG41=1,"Y","")</f>
        <v/>
      </c>
      <c r="P41" s="86" t="str">
        <f>IF('Table 2'!BH41=1,"Y","")</f>
        <v/>
      </c>
      <c r="Q41" s="86" t="str">
        <f>IF('Table 2'!BI41=1,"Y","")</f>
        <v/>
      </c>
      <c r="R41" s="86" t="str">
        <f>IF('Table 2'!BJ41="Y","Y","")</f>
        <v/>
      </c>
      <c r="S41" s="86" t="str">
        <f>IF('Table 2'!BK41=1,"Y","")</f>
        <v/>
      </c>
      <c r="T41" s="86" t="str">
        <f>IF('Table 2'!BL41=1,"Y","")</f>
        <v/>
      </c>
      <c r="U41" s="86" t="str">
        <f>IF('Table 2'!BM41=1,"Y","")</f>
        <v/>
      </c>
      <c r="V41" s="86" t="str">
        <f>IF('Table 2'!BN41="Y","Y","")</f>
        <v/>
      </c>
      <c r="W41" s="86" t="str">
        <f>IF('Table 2'!BO41=1,"Y","")</f>
        <v/>
      </c>
      <c r="X41" s="86" t="str">
        <f>IF('Table 2'!BP41=1,"Y","")</f>
        <v/>
      </c>
      <c r="Y41" s="86" t="str">
        <f>IF('Table 2'!BQ41=1,"Y","")</f>
        <v/>
      </c>
      <c r="Z41" s="86" t="str">
        <f>IF('Table 2'!BR41="Y","Y","")</f>
        <v/>
      </c>
      <c r="AA41" s="86" t="str">
        <f>IF('Table 2'!BS41=1,"Y","")</f>
        <v/>
      </c>
      <c r="AB41" s="86" t="str">
        <f>IF('Table 2'!BT41="Y","Y","")</f>
        <v/>
      </c>
      <c r="AC41" s="86" t="str">
        <f>IF('Table 2'!BU41="Y","Y","")</f>
        <v/>
      </c>
      <c r="AD41" s="86" t="str">
        <f>IF('Table 2'!BV41=1,"Y","")</f>
        <v>Y</v>
      </c>
      <c r="AE41" s="86" t="str">
        <f>IF('Table 2'!BW41=1,"Y","")</f>
        <v/>
      </c>
      <c r="AF41" s="86" t="str">
        <f>IF('Table 2'!BX41=1,"Y","")</f>
        <v/>
      </c>
      <c r="AG41" s="87" t="str">
        <f>IF('Table 11 Profess+consumer'!B41=1,"Y","")</f>
        <v/>
      </c>
      <c r="AH41" s="87" t="str">
        <f>IF(COUNT('Table 12 Class+OSH+waste'!K41:P41,"")&lt;COUNTA('Table 12 Class+OSH+waste'!K41:P41),"Y","")</f>
        <v/>
      </c>
      <c r="AI41" s="87" t="str">
        <f>IF(COUNT('Table 12 Class+OSH+waste'!Q41:V41,"")&lt;COUNTA('Table 12 Class+OSH+waste'!Q41:V41),"Y","")</f>
        <v/>
      </c>
      <c r="AJ41" s="89" t="str">
        <f>IF('Table 13 Environmental'!B42=1,"Y","")</f>
        <v/>
      </c>
      <c r="BB41" s="2" t="str">
        <f>IF(COUNTIF('Table 3'!I41:O41,"-")&lt;COUNTA('Table 3'!I41:O41),1,"-")</f>
        <v>-</v>
      </c>
      <c r="BC41" s="2" t="str">
        <f>'Table 3'!P41</f>
        <v>-</v>
      </c>
      <c r="BD41" s="2" t="str">
        <f>'Table 3'!Q41</f>
        <v>-</v>
      </c>
      <c r="BE41" s="13" t="str">
        <f>IF(COUNTIF('Table 4'!I41:N41,"-")&lt;COUNTA('Table 4'!I41:N41),1,"-")</f>
        <v>-</v>
      </c>
      <c r="BF41" s="14" t="str">
        <f>IF(COUNTIF('Table 4'!O41:AO41,"-")&lt;COUNTA('Table 4'!O41:AO41),"Y","N")</f>
        <v>N</v>
      </c>
      <c r="BG41" s="13" t="str">
        <f>IF(COUNTIF('Table 5'!I41:M41,"-")&lt;COUNTA('Table 5'!I41:M41),1,"-")</f>
        <v>-</v>
      </c>
      <c r="BH41" s="13" t="str">
        <f>IF(COUNTIF('Table 5'!N41:S41,"-")&lt;COUNTA('Table 5'!N41:S41),1,"-")</f>
        <v>-</v>
      </c>
      <c r="BI41" s="13" t="str">
        <f>IF(COUNTIF('Table 5'!T41:U41,"-")&lt;COUNTA('Table 5'!T41:U41),1,"-")</f>
        <v>-</v>
      </c>
      <c r="BJ41" s="15" t="str">
        <f>IF(COUNTIF('Table 5'!V41:AP41,"-")&lt;COUNTA('Table 5'!V41:AP41),"Y","N")</f>
        <v>N</v>
      </c>
      <c r="BK41" s="13" t="str">
        <f>IF(COUNTIF('Table 6'!I41:P41,"-")&lt;COUNTA('Table 6'!I41:P41),1,"-")</f>
        <v>-</v>
      </c>
      <c r="BL41" s="13" t="str">
        <f>IF(COUNTIF('Table 6'!Q41:AC41,"-")&lt;COUNTA('Table 6'!Q41:AC41),1,"-")</f>
        <v>-</v>
      </c>
      <c r="BM41" s="13" t="str">
        <f>IF(COUNTIF('Table 7'!I41:P41,"-")&lt;COUNTA('Table 7'!I41:P41),1,"-")</f>
        <v>-</v>
      </c>
      <c r="BN41" s="14" t="str">
        <f>IF(COUNTIF('Table 7'!Q41:AV41,"-")&lt;COUNTA('Table 7'!Q41:AV41),"Y","N")</f>
        <v>N</v>
      </c>
      <c r="BO41" s="13" t="str">
        <f>IF('Table 8'!I41="-","-",1)</f>
        <v>-</v>
      </c>
      <c r="BP41" s="13" t="str">
        <f>IF('Table 8'!K41="-","-",1)</f>
        <v>-</v>
      </c>
      <c r="BQ41" s="13" t="str">
        <f>IF('Table 8'!L41="-","-",1)</f>
        <v>-</v>
      </c>
      <c r="BR41" s="2" t="str">
        <f>IF(COUNTIF('Table 8'!M41:S41,"-")&lt;COUNTA('Table 8'!M41:S41),"Y","N")</f>
        <v>N</v>
      </c>
      <c r="BS41" s="13" t="str">
        <f>IF(COUNTIF('Table 8'!T41:AJ41,"-")&lt;COUNTA('Table 8'!T41:AJ41),1,"-")</f>
        <v>-</v>
      </c>
      <c r="BT41" s="14" t="str">
        <f>IF('Table 9'!B41=1,"Y","N")</f>
        <v>N</v>
      </c>
      <c r="BU41" s="2" t="str">
        <f>IF(COUNTIF('Table 10'!I42:J42,"-")&lt;COUNTA('Table 10'!I42:J42),"Y","N")</f>
        <v>N</v>
      </c>
      <c r="BV41" s="13">
        <f>IF('Table 10'!K42="-","-",1)</f>
        <v>1</v>
      </c>
      <c r="BW41" s="13" t="str">
        <f>IF('Table 10'!L42="-","-",1)</f>
        <v>-</v>
      </c>
      <c r="BX41" s="13" t="str">
        <f>IF('Table 10'!M42="-","-",1)</f>
        <v>-</v>
      </c>
    </row>
    <row r="42" spans="1:76" ht="13" x14ac:dyDescent="0.3">
      <c r="B42" s="5">
        <f>'Table 1'!B43</f>
        <v>0</v>
      </c>
      <c r="C42" s="5">
        <f>'Table 1'!C43</f>
        <v>1</v>
      </c>
      <c r="D42" s="5" t="str">
        <f>'Table 1'!D43</f>
        <v>Per/poly fluorinated substances</v>
      </c>
      <c r="E42" s="5" t="str">
        <f>'Table 1'!E43</f>
        <v>C</v>
      </c>
      <c r="F42" s="5" t="str">
        <f>'Table 1'!F43</f>
        <v>C4/C4 PFPiA</v>
      </c>
      <c r="G42" s="12" t="str">
        <f>'Table 1'!G43</f>
        <v>52299-25-9</v>
      </c>
      <c r="H42" s="119" t="str">
        <f>'Table 1'!H43</f>
        <v>700-183-3</v>
      </c>
      <c r="I42" s="88" t="str">
        <f>IF('Table 2'!BB42=1,"Y","")</f>
        <v/>
      </c>
      <c r="J42" s="86" t="str">
        <f>IF('Table 2'!BC42="-","","Y")</f>
        <v/>
      </c>
      <c r="K42" s="86" t="str">
        <f>IF('Table 3'!R42="","","Y")</f>
        <v/>
      </c>
      <c r="L42" s="86" t="str">
        <f>IF('Table 2'!BD42="Y","Y","")</f>
        <v/>
      </c>
      <c r="M42" s="86" t="str">
        <f>IF('Table 2'!BE42=1,"Y","")</f>
        <v/>
      </c>
      <c r="N42" s="86" t="str">
        <f>IF('Table 2'!BF42="Y","Y","")</f>
        <v/>
      </c>
      <c r="O42" s="86" t="str">
        <f>IF('Table 2'!BG42=1,"Y","")</f>
        <v/>
      </c>
      <c r="P42" s="86" t="str">
        <f>IF('Table 2'!BH42=1,"Y","")</f>
        <v/>
      </c>
      <c r="Q42" s="86" t="str">
        <f>IF('Table 2'!BI42=1,"Y","")</f>
        <v/>
      </c>
      <c r="R42" s="86" t="str">
        <f>IF('Table 2'!BJ42="Y","Y","")</f>
        <v/>
      </c>
      <c r="S42" s="86" t="str">
        <f>IF('Table 2'!BK42=1,"Y","")</f>
        <v>Y</v>
      </c>
      <c r="T42" s="86" t="str">
        <f>IF('Table 2'!BL42=1,"Y","")</f>
        <v>Y</v>
      </c>
      <c r="U42" s="86" t="str">
        <f>IF('Table 2'!BM42=1,"Y","")</f>
        <v/>
      </c>
      <c r="V42" s="86" t="str">
        <f>IF('Table 2'!BN42="Y","Y","")</f>
        <v/>
      </c>
      <c r="W42" s="86" t="str">
        <f>IF('Table 2'!BO42=1,"Y","")</f>
        <v>Y</v>
      </c>
      <c r="X42" s="86" t="str">
        <f>IF('Table 2'!BP42=1,"Y","")</f>
        <v/>
      </c>
      <c r="Y42" s="86" t="str">
        <f>IF('Table 2'!BQ42=1,"Y","")</f>
        <v/>
      </c>
      <c r="Z42" s="86" t="str">
        <f>IF('Table 2'!BR42="Y","Y","")</f>
        <v>Y</v>
      </c>
      <c r="AA42" s="86" t="str">
        <f>IF('Table 2'!BS42=1,"Y","")</f>
        <v/>
      </c>
      <c r="AB42" s="86" t="str">
        <f>IF('Table 2'!BT42="Y","Y","")</f>
        <v/>
      </c>
      <c r="AC42" s="86" t="str">
        <f>IF('Table 2'!BU42="Y","Y","")</f>
        <v/>
      </c>
      <c r="AD42" s="86" t="str">
        <f>IF('Table 2'!BV42=1,"Y","")</f>
        <v>Y</v>
      </c>
      <c r="AE42" s="86" t="str">
        <f>IF('Table 2'!BW42=1,"Y","")</f>
        <v/>
      </c>
      <c r="AF42" s="86" t="str">
        <f>IF('Table 2'!BX42=1,"Y","")</f>
        <v/>
      </c>
      <c r="AG42" s="87" t="str">
        <f>IF('Table 11 Profess+consumer'!B42=1,"Y","")</f>
        <v/>
      </c>
      <c r="AH42" s="87" t="str">
        <f>IF(COUNT('Table 12 Class+OSH+waste'!K42:P42,"")&lt;COUNTA('Table 12 Class+OSH+waste'!K42:P42),"Y","")</f>
        <v/>
      </c>
      <c r="AI42" s="87" t="str">
        <f>IF(COUNT('Table 12 Class+OSH+waste'!Q42:V42,"")&lt;COUNTA('Table 12 Class+OSH+waste'!Q42:V42),"Y","")</f>
        <v/>
      </c>
      <c r="AJ42" s="89" t="str">
        <f>IF('Table 13 Environmental'!B43=1,"Y","")</f>
        <v/>
      </c>
      <c r="BB42" s="2" t="str">
        <f>IF(COUNTIF('Table 3'!I42:O42,"-")&lt;COUNTA('Table 3'!I42:O42),1,"-")</f>
        <v>-</v>
      </c>
      <c r="BC42" s="2" t="str">
        <f>'Table 3'!P42</f>
        <v>-</v>
      </c>
      <c r="BD42" s="2" t="str">
        <f>'Table 3'!Q42</f>
        <v>-</v>
      </c>
      <c r="BE42" s="13" t="str">
        <f>IF(COUNTIF('Table 4'!I42:N42,"-")&lt;COUNTA('Table 4'!I42:N42),1,"-")</f>
        <v>-</v>
      </c>
      <c r="BF42" s="14" t="str">
        <f>IF(COUNTIF('Table 4'!O42:AO42,"-")&lt;COUNTA('Table 4'!O42:AO42),"Y","N")</f>
        <v>N</v>
      </c>
      <c r="BG42" s="13" t="str">
        <f>IF(COUNTIF('Table 5'!I42:M42,"-")&lt;COUNTA('Table 5'!I42:M42),1,"-")</f>
        <v>-</v>
      </c>
      <c r="BH42" s="13" t="str">
        <f>IF(COUNTIF('Table 5'!N42:S42,"-")&lt;COUNTA('Table 5'!N42:S42),1,"-")</f>
        <v>-</v>
      </c>
      <c r="BI42" s="13" t="str">
        <f>IF(COUNTIF('Table 5'!T42:U42,"-")&lt;COUNTA('Table 5'!T42:U42),1,"-")</f>
        <v>-</v>
      </c>
      <c r="BJ42" s="15" t="str">
        <f>IF(COUNTIF('Table 5'!V42:AP42,"-")&lt;COUNTA('Table 5'!V42:AP42),"Y","N")</f>
        <v>N</v>
      </c>
      <c r="BK42" s="13">
        <f>IF(COUNTIF('Table 6'!I42:P42,"-")&lt;COUNTA('Table 6'!I42:P42),1,"-")</f>
        <v>1</v>
      </c>
      <c r="BL42" s="13">
        <f>IF(COUNTIF('Table 6'!Q42:AC42,"-")&lt;COUNTA('Table 6'!Q42:AC42),1,"-")</f>
        <v>1</v>
      </c>
      <c r="BM42" s="13" t="str">
        <f>IF(COUNTIF('Table 7'!I42:P42,"-")&lt;COUNTA('Table 7'!I42:P42),1,"-")</f>
        <v>-</v>
      </c>
      <c r="BN42" s="14" t="str">
        <f>IF(COUNTIF('Table 7'!Q42:AV42,"-")&lt;COUNTA('Table 7'!Q42:AV42),"Y","N")</f>
        <v>N</v>
      </c>
      <c r="BO42" s="13">
        <f>IF('Table 8'!I42="-","-",1)</f>
        <v>1</v>
      </c>
      <c r="BP42" s="13" t="str">
        <f>IF('Table 8'!K42="-","-",1)</f>
        <v>-</v>
      </c>
      <c r="BQ42" s="13" t="str">
        <f>IF('Table 8'!L42="-","-",1)</f>
        <v>-</v>
      </c>
      <c r="BR42" s="2" t="str">
        <f>IF(COUNTIF('Table 8'!M42:S42,"-")&lt;COUNTA('Table 8'!M42:S42),"Y","N")</f>
        <v>Y</v>
      </c>
      <c r="BS42" s="13" t="str">
        <f>IF(COUNTIF('Table 8'!T42:AJ42,"-")&lt;COUNTA('Table 8'!T42:AJ42),1,"-")</f>
        <v>-</v>
      </c>
      <c r="BT42" s="14" t="str">
        <f>IF('Table 9'!B42=1,"Y","N")</f>
        <v>N</v>
      </c>
      <c r="BU42" s="2" t="str">
        <f>IF(COUNTIF('Table 10'!I43:J43,"-")&lt;COUNTA('Table 10'!I43:J43),"Y","N")</f>
        <v>N</v>
      </c>
      <c r="BV42" s="13">
        <f>IF('Table 10'!K43="-","-",1)</f>
        <v>1</v>
      </c>
      <c r="BW42" s="13" t="str">
        <f>IF('Table 10'!L43="-","-",1)</f>
        <v>-</v>
      </c>
      <c r="BX42" s="13" t="str">
        <f>IF('Table 10'!M43="-","-",1)</f>
        <v>-</v>
      </c>
    </row>
    <row r="43" spans="1:76" ht="13" x14ac:dyDescent="0.3">
      <c r="A43" s="44" t="s">
        <v>852</v>
      </c>
      <c r="B43" s="5">
        <f>'Table 1'!B44</f>
        <v>0</v>
      </c>
      <c r="C43" s="5">
        <f>'Table 1'!C44</f>
        <v>1</v>
      </c>
      <c r="D43" s="5" t="str">
        <f>'Table 1'!D44</f>
        <v>Per/poly fluorinated substances</v>
      </c>
      <c r="E43" s="5" t="str">
        <f>'Table 1'!E44</f>
        <v>C</v>
      </c>
      <c r="F43" s="5" t="str">
        <f>'Table 1'!F44</f>
        <v>8:2 FTOH</v>
      </c>
      <c r="G43" s="12" t="str">
        <f>'Table 1'!G44</f>
        <v>678-39-7</v>
      </c>
      <c r="H43" s="119" t="str">
        <f>'Table 1'!H44</f>
        <v>211-648-0</v>
      </c>
      <c r="I43" s="88" t="str">
        <f>IF('Table 2'!BB43=1,"Y","")</f>
        <v/>
      </c>
      <c r="J43" s="86" t="str">
        <f>IF('Table 2'!BC43="-","","Y")</f>
        <v/>
      </c>
      <c r="K43" s="86" t="str">
        <f>IF('Table 3'!R43="","","Y")</f>
        <v/>
      </c>
      <c r="L43" s="86" t="str">
        <f>IF('Table 2'!BD43="Y","Y","")</f>
        <v/>
      </c>
      <c r="M43" s="86" t="str">
        <f>IF('Table 2'!BE43=1,"Y","")</f>
        <v/>
      </c>
      <c r="N43" s="86" t="str">
        <f>IF('Table 2'!BF43="Y","Y","")</f>
        <v/>
      </c>
      <c r="O43" s="86" t="str">
        <f>IF('Table 2'!BG43=1,"Y","")</f>
        <v/>
      </c>
      <c r="P43" s="86" t="str">
        <f>IF('Table 2'!BH43=1,"Y","")</f>
        <v/>
      </c>
      <c r="Q43" s="86" t="str">
        <f>IF('Table 2'!BI43=1,"Y","")</f>
        <v/>
      </c>
      <c r="R43" s="86" t="str">
        <f>IF('Table 2'!BJ43="Y","Y","")</f>
        <v/>
      </c>
      <c r="S43" s="86" t="str">
        <f>IF('Table 2'!BK43=1,"Y","")</f>
        <v>Y</v>
      </c>
      <c r="T43" s="86" t="str">
        <f>IF('Table 2'!BL43=1,"Y","")</f>
        <v/>
      </c>
      <c r="U43" s="86" t="str">
        <f>IF('Table 2'!BM43=1,"Y","")</f>
        <v/>
      </c>
      <c r="V43" s="86" t="str">
        <f>IF('Table 2'!BN43="Y","Y","")</f>
        <v>Y</v>
      </c>
      <c r="W43" s="86" t="str">
        <f>IF('Table 2'!BO43=1,"Y","")</f>
        <v/>
      </c>
      <c r="X43" s="86" t="str">
        <f>IF('Table 2'!BP43=1,"Y","")</f>
        <v/>
      </c>
      <c r="Y43" s="86" t="str">
        <f>IF('Table 2'!BQ43=1,"Y","")</f>
        <v/>
      </c>
      <c r="Z43" s="86" t="str">
        <f>IF('Table 2'!BR43="Y","Y","")</f>
        <v/>
      </c>
      <c r="AA43" s="86" t="str">
        <f>IF('Table 2'!BS43=1,"Y","")</f>
        <v/>
      </c>
      <c r="AB43" s="86" t="str">
        <f>IF('Table 2'!BT43="Y","Y","")</f>
        <v/>
      </c>
      <c r="AC43" s="86" t="str">
        <f>IF('Table 2'!BU43="Y","Y","")</f>
        <v/>
      </c>
      <c r="AD43" s="86" t="str">
        <f>IF('Table 2'!BV43=1,"Y","")</f>
        <v>Y</v>
      </c>
      <c r="AE43" s="86" t="str">
        <f>IF('Table 2'!BW43=1,"Y","")</f>
        <v/>
      </c>
      <c r="AF43" s="86" t="str">
        <f>IF('Table 2'!BX43=1,"Y","")</f>
        <v/>
      </c>
      <c r="AG43" s="87" t="str">
        <f>IF('Table 11 Profess+consumer'!B43=1,"Y","")</f>
        <v/>
      </c>
      <c r="AH43" s="87" t="str">
        <f>IF(COUNT('Table 12 Class+OSH+waste'!K43:P43,"")&lt;COUNTA('Table 12 Class+OSH+waste'!K43:P43),"Y","")</f>
        <v>Y</v>
      </c>
      <c r="AI43" s="87" t="str">
        <f>IF(COUNT('Table 12 Class+OSH+waste'!Q43:V43,"")&lt;COUNTA('Table 12 Class+OSH+waste'!Q43:V43),"Y","")</f>
        <v>Y</v>
      </c>
      <c r="AJ43" s="89" t="str">
        <f>IF('Table 13 Environmental'!B44=1,"Y","")</f>
        <v/>
      </c>
      <c r="BB43" s="2" t="str">
        <f>IF(COUNTIF('Table 3'!I43:O43,"-")&lt;COUNTA('Table 3'!I43:O43),1,"-")</f>
        <v>-</v>
      </c>
      <c r="BC43" s="2" t="str">
        <f>'Table 3'!P43</f>
        <v>-</v>
      </c>
      <c r="BD43" s="2" t="str">
        <f>'Table 3'!Q43</f>
        <v>-</v>
      </c>
      <c r="BE43" s="13" t="str">
        <f>IF(COUNTIF('Table 4'!I43:N43,"-")&lt;COUNTA('Table 4'!I43:N43),1,"-")</f>
        <v>-</v>
      </c>
      <c r="BF43" s="14" t="str">
        <f>IF(COUNTIF('Table 4'!O43:AO43,"-")&lt;COUNTA('Table 4'!O43:AO43),"Y","N")</f>
        <v>N</v>
      </c>
      <c r="BG43" s="13" t="str">
        <f>IF(COUNTIF('Table 5'!I43:M43,"-")&lt;COUNTA('Table 5'!I43:M43),1,"-")</f>
        <v>-</v>
      </c>
      <c r="BH43" s="13" t="str">
        <f>IF(COUNTIF('Table 5'!N43:S43,"-")&lt;COUNTA('Table 5'!N43:S43),1,"-")</f>
        <v>-</v>
      </c>
      <c r="BI43" s="13" t="str">
        <f>IF(COUNTIF('Table 5'!T43:U43,"-")&lt;COUNTA('Table 5'!T43:U43),1,"-")</f>
        <v>-</v>
      </c>
      <c r="BJ43" s="15" t="str">
        <f>IF(COUNTIF('Table 5'!V43:AP43,"-")&lt;COUNTA('Table 5'!V43:AP43),"Y","N")</f>
        <v>N</v>
      </c>
      <c r="BK43" s="13">
        <f>IF(COUNTIF('Table 6'!I43:P43,"-")&lt;COUNTA('Table 6'!I43:P43),1,"-")</f>
        <v>1</v>
      </c>
      <c r="BL43" s="13" t="str">
        <f>IF(COUNTIF('Table 6'!Q43:AC43,"-")&lt;COUNTA('Table 6'!Q43:AC43),1,"-")</f>
        <v>-</v>
      </c>
      <c r="BM43" s="13" t="str">
        <f>IF(COUNTIF('Table 7'!I43:P43,"-")&lt;COUNTA('Table 7'!I43:P43),1,"-")</f>
        <v>-</v>
      </c>
      <c r="BN43" s="14" t="str">
        <f>IF(COUNTIF('Table 7'!Q43:AV43,"-")&lt;COUNTA('Table 7'!Q43:AV43),"Y","N")</f>
        <v>Y</v>
      </c>
      <c r="BO43" s="13" t="str">
        <f>IF('Table 8'!I43="-","-",1)</f>
        <v>-</v>
      </c>
      <c r="BP43" s="13" t="str">
        <f>IF('Table 8'!K43="-","-",1)</f>
        <v>-</v>
      </c>
      <c r="BQ43" s="13" t="str">
        <f>IF('Table 8'!L43="-","-",1)</f>
        <v>-</v>
      </c>
      <c r="BR43" s="2" t="str">
        <f>IF(COUNTIF('Table 8'!M43:S43,"-")&lt;COUNTA('Table 8'!M43:S43),"Y","N")</f>
        <v>N</v>
      </c>
      <c r="BS43" s="13" t="str">
        <f>IF(COUNTIF('Table 8'!T43:AJ43,"-")&lt;COUNTA('Table 8'!T43:AJ43),1,"-")</f>
        <v>-</v>
      </c>
      <c r="BT43" s="14" t="str">
        <f>IF('Table 9'!B43=1,"Y","N")</f>
        <v>N</v>
      </c>
      <c r="BU43" s="2" t="str">
        <f>IF(COUNTIF('Table 10'!I44:J44,"-")&lt;COUNTA('Table 10'!I44:J44),"Y","N")</f>
        <v>N</v>
      </c>
      <c r="BV43" s="13">
        <f>IF('Table 10'!K44="-","-",1)</f>
        <v>1</v>
      </c>
      <c r="BW43" s="13" t="str">
        <f>IF('Table 10'!L44="-","-",1)</f>
        <v>-</v>
      </c>
      <c r="BX43" s="13" t="str">
        <f>IF('Table 10'!M44="-","-",1)</f>
        <v>-</v>
      </c>
    </row>
    <row r="44" spans="1:76" ht="13" x14ac:dyDescent="0.3">
      <c r="A44" s="44" t="s">
        <v>852</v>
      </c>
      <c r="B44" s="5">
        <f>'Table 1'!B45</f>
        <v>0</v>
      </c>
      <c r="C44" s="5">
        <f>'Table 1'!C45</f>
        <v>1</v>
      </c>
      <c r="D44" s="5" t="str">
        <f>'Table 1'!D45</f>
        <v>Per/poly fluorinated substances</v>
      </c>
      <c r="E44" s="5">
        <f>'Table 1'!E45</f>
        <v>0</v>
      </c>
      <c r="F44" s="5" t="str">
        <f>'Table 1'!F45</f>
        <v>10:2 FTOH</v>
      </c>
      <c r="G44" s="12" t="str">
        <f>'Table 1'!G45</f>
        <v>865-86-1</v>
      </c>
      <c r="H44" s="119" t="str">
        <f>'Table 1'!H45</f>
        <v>212-748-7</v>
      </c>
      <c r="I44" s="88" t="str">
        <f>IF('Table 2'!BB44=1,"Y","")</f>
        <v/>
      </c>
      <c r="J44" s="86" t="str">
        <f>IF('Table 2'!BC44="-","","Y")</f>
        <v/>
      </c>
      <c r="K44" s="86" t="str">
        <f>IF('Table 3'!R44="","","Y")</f>
        <v/>
      </c>
      <c r="L44" s="86" t="str">
        <f>IF('Table 2'!BD44="Y","Y","")</f>
        <v/>
      </c>
      <c r="M44" s="86" t="str">
        <f>IF('Table 2'!BE44=1,"Y","")</f>
        <v/>
      </c>
      <c r="N44" s="86" t="str">
        <f>IF('Table 2'!BF44="Y","Y","")</f>
        <v/>
      </c>
      <c r="O44" s="86" t="str">
        <f>IF('Table 2'!BG44=1,"Y","")</f>
        <v/>
      </c>
      <c r="P44" s="86" t="str">
        <f>IF('Table 2'!BH44=1,"Y","")</f>
        <v/>
      </c>
      <c r="Q44" s="86" t="str">
        <f>IF('Table 2'!BI44=1,"Y","")</f>
        <v/>
      </c>
      <c r="R44" s="86" t="str">
        <f>IF('Table 2'!BJ44="Y","Y","")</f>
        <v/>
      </c>
      <c r="S44" s="86" t="str">
        <f>IF('Table 2'!BK44=1,"Y","")</f>
        <v/>
      </c>
      <c r="T44" s="86" t="str">
        <f>IF('Table 2'!BL44=1,"Y","")</f>
        <v/>
      </c>
      <c r="U44" s="86" t="str">
        <f>IF('Table 2'!BM44=1,"Y","")</f>
        <v/>
      </c>
      <c r="V44" s="86" t="str">
        <f>IF('Table 2'!BN44="Y","Y","")</f>
        <v/>
      </c>
      <c r="W44" s="86" t="str">
        <f>IF('Table 2'!BO44=1,"Y","")</f>
        <v/>
      </c>
      <c r="X44" s="86" t="str">
        <f>IF('Table 2'!BP44=1,"Y","")</f>
        <v/>
      </c>
      <c r="Y44" s="86" t="str">
        <f>IF('Table 2'!BQ44=1,"Y","")</f>
        <v/>
      </c>
      <c r="Z44" s="86" t="str">
        <f>IF('Table 2'!BR44="Y","Y","")</f>
        <v/>
      </c>
      <c r="AA44" s="86" t="str">
        <f>IF('Table 2'!BS44=1,"Y","")</f>
        <v/>
      </c>
      <c r="AB44" s="86" t="str">
        <f>IF('Table 2'!BT44="Y","Y","")</f>
        <v/>
      </c>
      <c r="AC44" s="86" t="str">
        <f>IF('Table 2'!BU44="Y","Y","")</f>
        <v/>
      </c>
      <c r="AD44" s="86" t="str">
        <f>IF('Table 2'!BV44=1,"Y","")</f>
        <v>Y</v>
      </c>
      <c r="AE44" s="86" t="str">
        <f>IF('Table 2'!BW44=1,"Y","")</f>
        <v/>
      </c>
      <c r="AF44" s="86" t="str">
        <f>IF('Table 2'!BX44=1,"Y","")</f>
        <v/>
      </c>
      <c r="AG44" s="87" t="str">
        <f>IF('Table 11 Profess+consumer'!B44=1,"Y","")</f>
        <v/>
      </c>
      <c r="AH44" s="87" t="str">
        <f>IF(COUNT('Table 12 Class+OSH+waste'!K44:P44,"")&lt;COUNTA('Table 12 Class+OSH+waste'!K44:P44),"Y","")</f>
        <v>Y</v>
      </c>
      <c r="AI44" s="87" t="str">
        <f>IF(COUNT('Table 12 Class+OSH+waste'!Q44:V44,"")&lt;COUNTA('Table 12 Class+OSH+waste'!Q44:V44),"Y","")</f>
        <v>Y</v>
      </c>
      <c r="AJ44" s="89" t="str">
        <f>IF('Table 13 Environmental'!B45=1,"Y","")</f>
        <v/>
      </c>
      <c r="BB44" s="2" t="str">
        <f>IF(COUNTIF('Table 3'!I44:O44,"-")&lt;COUNTA('Table 3'!I44:O44),1,"-")</f>
        <v>-</v>
      </c>
      <c r="BC44" s="2" t="str">
        <f>'Table 3'!P44</f>
        <v>-</v>
      </c>
      <c r="BD44" s="2" t="str">
        <f>'Table 3'!Q44</f>
        <v>-</v>
      </c>
      <c r="BE44" s="13" t="str">
        <f>IF(COUNTIF('Table 4'!I44:N44,"-")&lt;COUNTA('Table 4'!I44:N44),1,"-")</f>
        <v>-</v>
      </c>
      <c r="BF44" s="14" t="str">
        <f>IF(COUNTIF('Table 4'!O44:AO44,"-")&lt;COUNTA('Table 4'!O44:AO44),"Y","N")</f>
        <v>N</v>
      </c>
      <c r="BG44" s="13" t="str">
        <f>IF(COUNTIF('Table 5'!I44:M44,"-")&lt;COUNTA('Table 5'!I44:M44),1,"-")</f>
        <v>-</v>
      </c>
      <c r="BH44" s="13" t="str">
        <f>IF(COUNTIF('Table 5'!N44:S44,"-")&lt;COUNTA('Table 5'!N44:S44),1,"-")</f>
        <v>-</v>
      </c>
      <c r="BI44" s="13" t="str">
        <f>IF(COUNTIF('Table 5'!T44:U44,"-")&lt;COUNTA('Table 5'!T44:U44),1,"-")</f>
        <v>-</v>
      </c>
      <c r="BJ44" s="15" t="str">
        <f>IF(COUNTIF('Table 5'!V44:AP44,"-")&lt;COUNTA('Table 5'!V44:AP44),"Y","N")</f>
        <v>N</v>
      </c>
      <c r="BK44" s="13" t="str">
        <f>IF(COUNTIF('Table 6'!I44:P44,"-")&lt;COUNTA('Table 6'!I44:P44),1,"-")</f>
        <v>-</v>
      </c>
      <c r="BL44" s="13" t="str">
        <f>IF(COUNTIF('Table 6'!Q44:AC44,"-")&lt;COUNTA('Table 6'!Q44:AC44),1,"-")</f>
        <v>-</v>
      </c>
      <c r="BM44" s="13" t="str">
        <f>IF(COUNTIF('Table 7'!I44:P44,"-")&lt;COUNTA('Table 7'!I44:P44),1,"-")</f>
        <v>-</v>
      </c>
      <c r="BN44" s="14" t="str">
        <f>IF(COUNTIF('Table 7'!Q44:AV44,"-")&lt;COUNTA('Table 7'!Q44:AV44),"Y","N")</f>
        <v>N</v>
      </c>
      <c r="BO44" s="13" t="str">
        <f>IF('Table 8'!I44="-","-",1)</f>
        <v>-</v>
      </c>
      <c r="BP44" s="13" t="str">
        <f>IF('Table 8'!K44="-","-",1)</f>
        <v>-</v>
      </c>
      <c r="BQ44" s="13" t="str">
        <f>IF('Table 8'!L44="-","-",1)</f>
        <v>-</v>
      </c>
      <c r="BR44" s="2" t="str">
        <f>IF(COUNTIF('Table 8'!M44:S44,"-")&lt;COUNTA('Table 8'!M44:S44),"Y","N")</f>
        <v>N</v>
      </c>
      <c r="BS44" s="13" t="str">
        <f>IF(COUNTIF('Table 8'!T44:AJ44,"-")&lt;COUNTA('Table 8'!T44:AJ44),1,"-")</f>
        <v>-</v>
      </c>
      <c r="BT44" s="14" t="str">
        <f>IF('Table 9'!B44=1,"Y","N")</f>
        <v>N</v>
      </c>
      <c r="BU44" s="2" t="str">
        <f>IF(COUNTIF('Table 10'!I45:J45,"-")&lt;COUNTA('Table 10'!I45:J45),"Y","N")</f>
        <v>N</v>
      </c>
      <c r="BV44" s="13">
        <f>IF('Table 10'!K45="-","-",1)</f>
        <v>1</v>
      </c>
      <c r="BW44" s="13" t="str">
        <f>IF('Table 10'!L45="-","-",1)</f>
        <v>-</v>
      </c>
      <c r="BX44" s="13" t="str">
        <f>IF('Table 10'!M45="-","-",1)</f>
        <v>-</v>
      </c>
    </row>
    <row r="45" spans="1:76" ht="13" x14ac:dyDescent="0.3">
      <c r="B45" s="5">
        <f>'Table 1'!B46</f>
        <v>0</v>
      </c>
      <c r="C45" s="5">
        <f>'Table 1'!C46</f>
        <v>1</v>
      </c>
      <c r="D45" s="5" t="str">
        <f>'Table 1'!D46</f>
        <v>Per/poly fluorinated substances</v>
      </c>
      <c r="E45" s="5" t="str">
        <f>'Table 1'!E46</f>
        <v>C</v>
      </c>
      <c r="F45" s="5" t="str">
        <f>'Table 1'!F46</f>
        <v>C6/C6 PFPiA</v>
      </c>
      <c r="G45" s="12" t="str">
        <f>'Table 1'!G46</f>
        <v>40143-77-9</v>
      </c>
      <c r="H45" s="119" t="str">
        <f>'Table 1'!H46</f>
        <v>-</v>
      </c>
      <c r="I45" s="88" t="str">
        <f>IF('Table 2'!BB45=1,"Y","")</f>
        <v/>
      </c>
      <c r="J45" s="86" t="str">
        <f>IF('Table 2'!BC45="-","","Y")</f>
        <v/>
      </c>
      <c r="K45" s="86" t="str">
        <f>IF('Table 3'!R45="","","Y")</f>
        <v/>
      </c>
      <c r="L45" s="86" t="str">
        <f>IF('Table 2'!BD45="Y","Y","")</f>
        <v/>
      </c>
      <c r="M45" s="86" t="str">
        <f>IF('Table 2'!BE45=1,"Y","")</f>
        <v/>
      </c>
      <c r="N45" s="86" t="str">
        <f>IF('Table 2'!BF45="Y","Y","")</f>
        <v/>
      </c>
      <c r="O45" s="86" t="str">
        <f>IF('Table 2'!BG45=1,"Y","")</f>
        <v/>
      </c>
      <c r="P45" s="86" t="str">
        <f>IF('Table 2'!BH45=1,"Y","")</f>
        <v/>
      </c>
      <c r="Q45" s="86" t="str">
        <f>IF('Table 2'!BI45=1,"Y","")</f>
        <v/>
      </c>
      <c r="R45" s="86" t="str">
        <f>IF('Table 2'!BJ45="Y","Y","")</f>
        <v/>
      </c>
      <c r="S45" s="86" t="str">
        <f>IF('Table 2'!BK45=1,"Y","")</f>
        <v/>
      </c>
      <c r="T45" s="86" t="str">
        <f>IF('Table 2'!BL45=1,"Y","")</f>
        <v/>
      </c>
      <c r="U45" s="86" t="str">
        <f>IF('Table 2'!BM45=1,"Y","")</f>
        <v/>
      </c>
      <c r="V45" s="86" t="str">
        <f>IF('Table 2'!BN45="Y","Y","")</f>
        <v/>
      </c>
      <c r="W45" s="86" t="str">
        <f>IF('Table 2'!BO45=1,"Y","")</f>
        <v/>
      </c>
      <c r="X45" s="86" t="str">
        <f>IF('Table 2'!BP45=1,"Y","")</f>
        <v/>
      </c>
      <c r="Y45" s="86" t="str">
        <f>IF('Table 2'!BQ45=1,"Y","")</f>
        <v/>
      </c>
      <c r="Z45" s="86" t="str">
        <f>IF('Table 2'!BR45="Y","Y","")</f>
        <v/>
      </c>
      <c r="AA45" s="86" t="str">
        <f>IF('Table 2'!BS45=1,"Y","")</f>
        <v/>
      </c>
      <c r="AB45" s="86" t="str">
        <f>IF('Table 2'!BT45="Y","Y","")</f>
        <v/>
      </c>
      <c r="AC45" s="86" t="str">
        <f>IF('Table 2'!BU45="Y","Y","")</f>
        <v/>
      </c>
      <c r="AD45" s="86" t="str">
        <f>IF('Table 2'!BV45=1,"Y","")</f>
        <v>Y</v>
      </c>
      <c r="AE45" s="86" t="str">
        <f>IF('Table 2'!BW45=1,"Y","")</f>
        <v/>
      </c>
      <c r="AF45" s="86" t="str">
        <f>IF('Table 2'!BX45=1,"Y","")</f>
        <v/>
      </c>
      <c r="AG45" s="87" t="str">
        <f>IF('Table 11 Profess+consumer'!B45=1,"Y","")</f>
        <v/>
      </c>
      <c r="AH45" s="87" t="str">
        <f>IF(COUNT('Table 12 Class+OSH+waste'!K45:P45,"")&lt;COUNTA('Table 12 Class+OSH+waste'!K45:P45),"Y","")</f>
        <v/>
      </c>
      <c r="AI45" s="87" t="str">
        <f>IF(COUNT('Table 12 Class+OSH+waste'!Q45:V45,"")&lt;COUNTA('Table 12 Class+OSH+waste'!Q45:V45),"Y","")</f>
        <v/>
      </c>
      <c r="AJ45" s="89" t="str">
        <f>IF('Table 13 Environmental'!B46=1,"Y","")</f>
        <v/>
      </c>
      <c r="BB45" s="2" t="str">
        <f>IF(COUNTIF('Table 3'!I45:O45,"-")&lt;COUNTA('Table 3'!I45:O45),1,"-")</f>
        <v>-</v>
      </c>
      <c r="BC45" s="2" t="str">
        <f>'Table 3'!P45</f>
        <v>-</v>
      </c>
      <c r="BD45" s="2" t="str">
        <f>'Table 3'!Q45</f>
        <v>-</v>
      </c>
      <c r="BE45" s="13" t="str">
        <f>IF(COUNTIF('Table 4'!I45:N45,"-")&lt;COUNTA('Table 4'!I45:N45),1,"-")</f>
        <v>-</v>
      </c>
      <c r="BF45" s="14" t="str">
        <f>IF(COUNTIF('Table 4'!O45:AO45,"-")&lt;COUNTA('Table 4'!O45:AO45),"Y","N")</f>
        <v>N</v>
      </c>
      <c r="BG45" s="13" t="str">
        <f>IF(COUNTIF('Table 5'!I45:M45,"-")&lt;COUNTA('Table 5'!I45:M45),1,"-")</f>
        <v>-</v>
      </c>
      <c r="BH45" s="13" t="str">
        <f>IF(COUNTIF('Table 5'!N45:S45,"-")&lt;COUNTA('Table 5'!N45:S45),1,"-")</f>
        <v>-</v>
      </c>
      <c r="BI45" s="13" t="str">
        <f>IF(COUNTIF('Table 5'!T45:U45,"-")&lt;COUNTA('Table 5'!T45:U45),1,"-")</f>
        <v>-</v>
      </c>
      <c r="BJ45" s="15" t="str">
        <f>IF(COUNTIF('Table 5'!V45:AP45,"-")&lt;COUNTA('Table 5'!V45:AP45),"Y","N")</f>
        <v>N</v>
      </c>
      <c r="BK45" s="13" t="str">
        <f>IF(COUNTIF('Table 6'!I45:P45,"-")&lt;COUNTA('Table 6'!I45:P45),1,"-")</f>
        <v>-</v>
      </c>
      <c r="BL45" s="13" t="str">
        <f>IF(COUNTIF('Table 6'!Q45:AC45,"-")&lt;COUNTA('Table 6'!Q45:AC45),1,"-")</f>
        <v>-</v>
      </c>
      <c r="BM45" s="13" t="str">
        <f>IF(COUNTIF('Table 7'!I45:P45,"-")&lt;COUNTA('Table 7'!I45:P45),1,"-")</f>
        <v>-</v>
      </c>
      <c r="BN45" s="14" t="str">
        <f>IF(COUNTIF('Table 7'!Q45:AV45,"-")&lt;COUNTA('Table 7'!Q45:AV45),"Y","N")</f>
        <v>N</v>
      </c>
      <c r="BO45" s="13" t="str">
        <f>IF('Table 8'!I45="-","-",1)</f>
        <v>-</v>
      </c>
      <c r="BP45" s="13" t="str">
        <f>IF('Table 8'!K45="-","-",1)</f>
        <v>-</v>
      </c>
      <c r="BQ45" s="13" t="str">
        <f>IF('Table 8'!L45="-","-",1)</f>
        <v>-</v>
      </c>
      <c r="BR45" s="2" t="str">
        <f>IF(COUNTIF('Table 8'!M45:S45,"-")&lt;COUNTA('Table 8'!M45:S45),"Y","N")</f>
        <v>N</v>
      </c>
      <c r="BS45" s="13" t="str">
        <f>IF(COUNTIF('Table 8'!T45:AJ45,"-")&lt;COUNTA('Table 8'!T45:AJ45),1,"-")</f>
        <v>-</v>
      </c>
      <c r="BT45" s="14" t="str">
        <f>IF('Table 9'!B45=1,"Y","N")</f>
        <v>N</v>
      </c>
      <c r="BU45" s="2" t="str">
        <f>IF(COUNTIF('Table 10'!I46:J46,"-")&lt;COUNTA('Table 10'!I46:J46),"Y","N")</f>
        <v>N</v>
      </c>
      <c r="BV45" s="13">
        <f>IF('Table 10'!K46="-","-",1)</f>
        <v>1</v>
      </c>
      <c r="BW45" s="13" t="str">
        <f>IF('Table 10'!L46="-","-",1)</f>
        <v>-</v>
      </c>
      <c r="BX45" s="13" t="str">
        <f>IF('Table 10'!M46="-","-",1)</f>
        <v>-</v>
      </c>
    </row>
    <row r="46" spans="1:76" ht="13" x14ac:dyDescent="0.3">
      <c r="B46" s="5">
        <f>'Table 1'!B47</f>
        <v>0</v>
      </c>
      <c r="C46" s="5">
        <f>'Table 1'!C47</f>
        <v>1</v>
      </c>
      <c r="D46" s="5" t="str">
        <f>'Table 1'!D47</f>
        <v>Per/poly fluorinated substances</v>
      </c>
      <c r="E46" s="5" t="str">
        <f>'Table 1'!E47</f>
        <v>C</v>
      </c>
      <c r="F46" s="5" t="str">
        <f>'Table 1'!F47</f>
        <v>C6/C8 PFPiA</v>
      </c>
      <c r="G46" s="12" t="str">
        <f>'Table 1'!G47</f>
        <v>610800-34-5</v>
      </c>
      <c r="H46" s="119" t="str">
        <f>'Table 1'!H47</f>
        <v>-</v>
      </c>
      <c r="I46" s="88" t="str">
        <f>IF('Table 2'!BB46=1,"Y","")</f>
        <v/>
      </c>
      <c r="J46" s="86" t="str">
        <f>IF('Table 2'!BC46="-","","Y")</f>
        <v/>
      </c>
      <c r="K46" s="86" t="str">
        <f>IF('Table 3'!R46="","","Y")</f>
        <v/>
      </c>
      <c r="L46" s="86" t="str">
        <f>IF('Table 2'!BD46="Y","Y","")</f>
        <v/>
      </c>
      <c r="M46" s="86" t="str">
        <f>IF('Table 2'!BE46=1,"Y","")</f>
        <v/>
      </c>
      <c r="N46" s="86" t="str">
        <f>IF('Table 2'!BF46="Y","Y","")</f>
        <v/>
      </c>
      <c r="O46" s="86" t="str">
        <f>IF('Table 2'!BG46=1,"Y","")</f>
        <v/>
      </c>
      <c r="P46" s="86" t="str">
        <f>IF('Table 2'!BH46=1,"Y","")</f>
        <v/>
      </c>
      <c r="Q46" s="86" t="str">
        <f>IF('Table 2'!BI46=1,"Y","")</f>
        <v/>
      </c>
      <c r="R46" s="86" t="str">
        <f>IF('Table 2'!BJ46="Y","Y","")</f>
        <v/>
      </c>
      <c r="S46" s="86" t="str">
        <f>IF('Table 2'!BK46=1,"Y","")</f>
        <v/>
      </c>
      <c r="T46" s="86" t="str">
        <f>IF('Table 2'!BL46=1,"Y","")</f>
        <v/>
      </c>
      <c r="U46" s="86" t="str">
        <f>IF('Table 2'!BM46=1,"Y","")</f>
        <v/>
      </c>
      <c r="V46" s="86" t="str">
        <f>IF('Table 2'!BN46="Y","Y","")</f>
        <v/>
      </c>
      <c r="W46" s="86" t="str">
        <f>IF('Table 2'!BO46=1,"Y","")</f>
        <v/>
      </c>
      <c r="X46" s="86" t="str">
        <f>IF('Table 2'!BP46=1,"Y","")</f>
        <v/>
      </c>
      <c r="Y46" s="86" t="str">
        <f>IF('Table 2'!BQ46=1,"Y","")</f>
        <v/>
      </c>
      <c r="Z46" s="86" t="str">
        <f>IF('Table 2'!BR46="Y","Y","")</f>
        <v/>
      </c>
      <c r="AA46" s="86" t="str">
        <f>IF('Table 2'!BS46=1,"Y","")</f>
        <v/>
      </c>
      <c r="AB46" s="86" t="str">
        <f>IF('Table 2'!BT46="Y","Y","")</f>
        <v/>
      </c>
      <c r="AC46" s="86" t="str">
        <f>IF('Table 2'!BU46="Y","Y","")</f>
        <v/>
      </c>
      <c r="AD46" s="86" t="str">
        <f>IF('Table 2'!BV46=1,"Y","")</f>
        <v>Y</v>
      </c>
      <c r="AE46" s="86" t="str">
        <f>IF('Table 2'!BW46=1,"Y","")</f>
        <v/>
      </c>
      <c r="AF46" s="86" t="str">
        <f>IF('Table 2'!BX46=1,"Y","")</f>
        <v/>
      </c>
      <c r="AG46" s="87" t="str">
        <f>IF('Table 11 Profess+consumer'!B46=1,"Y","")</f>
        <v/>
      </c>
      <c r="AH46" s="87" t="str">
        <f>IF(COUNT('Table 12 Class+OSH+waste'!K46:P46,"")&lt;COUNTA('Table 12 Class+OSH+waste'!K46:P46),"Y","")</f>
        <v/>
      </c>
      <c r="AI46" s="87" t="str">
        <f>IF(COUNT('Table 12 Class+OSH+waste'!Q46:V46,"")&lt;COUNTA('Table 12 Class+OSH+waste'!Q46:V46),"Y","")</f>
        <v/>
      </c>
      <c r="AJ46" s="89" t="str">
        <f>IF('Table 13 Environmental'!B47=1,"Y","")</f>
        <v/>
      </c>
      <c r="BB46" s="2" t="str">
        <f>IF(COUNTIF('Table 3'!I46:O46,"-")&lt;COUNTA('Table 3'!I46:O46),1,"-")</f>
        <v>-</v>
      </c>
      <c r="BC46" s="2" t="str">
        <f>'Table 3'!P46</f>
        <v>-</v>
      </c>
      <c r="BD46" s="2" t="str">
        <f>'Table 3'!Q46</f>
        <v>-</v>
      </c>
      <c r="BE46" s="13" t="str">
        <f>IF(COUNTIF('Table 4'!I46:N46,"-")&lt;COUNTA('Table 4'!I46:N46),1,"-")</f>
        <v>-</v>
      </c>
      <c r="BF46" s="14" t="str">
        <f>IF(COUNTIF('Table 4'!O46:AO46,"-")&lt;COUNTA('Table 4'!O46:AO46),"Y","N")</f>
        <v>N</v>
      </c>
      <c r="BG46" s="13" t="str">
        <f>IF(COUNTIF('Table 5'!I46:M46,"-")&lt;COUNTA('Table 5'!I46:M46),1,"-")</f>
        <v>-</v>
      </c>
      <c r="BH46" s="13" t="str">
        <f>IF(COUNTIF('Table 5'!N46:S46,"-")&lt;COUNTA('Table 5'!N46:S46),1,"-")</f>
        <v>-</v>
      </c>
      <c r="BI46" s="13" t="str">
        <f>IF(COUNTIF('Table 5'!T46:U46,"-")&lt;COUNTA('Table 5'!T46:U46),1,"-")</f>
        <v>-</v>
      </c>
      <c r="BJ46" s="15" t="str">
        <f>IF(COUNTIF('Table 5'!V46:AP46,"-")&lt;COUNTA('Table 5'!V46:AP46),"Y","N")</f>
        <v>N</v>
      </c>
      <c r="BK46" s="13" t="str">
        <f>IF(COUNTIF('Table 6'!I46:P46,"-")&lt;COUNTA('Table 6'!I46:P46),1,"-")</f>
        <v>-</v>
      </c>
      <c r="BL46" s="13" t="str">
        <f>IF(COUNTIF('Table 6'!Q46:AC46,"-")&lt;COUNTA('Table 6'!Q46:AC46),1,"-")</f>
        <v>-</v>
      </c>
      <c r="BM46" s="13" t="str">
        <f>IF(COUNTIF('Table 7'!I46:P46,"-")&lt;COUNTA('Table 7'!I46:P46),1,"-")</f>
        <v>-</v>
      </c>
      <c r="BN46" s="14" t="str">
        <f>IF(COUNTIF('Table 7'!Q46:AV46,"-")&lt;COUNTA('Table 7'!Q46:AV46),"Y","N")</f>
        <v>N</v>
      </c>
      <c r="BO46" s="13" t="str">
        <f>IF('Table 8'!I46="-","-",1)</f>
        <v>-</v>
      </c>
      <c r="BP46" s="13" t="str">
        <f>IF('Table 8'!K46="-","-",1)</f>
        <v>-</v>
      </c>
      <c r="BQ46" s="13" t="str">
        <f>IF('Table 8'!L46="-","-",1)</f>
        <v>-</v>
      </c>
      <c r="BR46" s="2" t="str">
        <f>IF(COUNTIF('Table 8'!M46:S46,"-")&lt;COUNTA('Table 8'!M46:S46),"Y","N")</f>
        <v>N</v>
      </c>
      <c r="BS46" s="13" t="str">
        <f>IF(COUNTIF('Table 8'!T46:AJ46,"-")&lt;COUNTA('Table 8'!T46:AJ46),1,"-")</f>
        <v>-</v>
      </c>
      <c r="BT46" s="14" t="str">
        <f>IF('Table 9'!B46=1,"Y","N")</f>
        <v>N</v>
      </c>
      <c r="BU46" s="2" t="str">
        <f>IF(COUNTIF('Table 10'!I47:J47,"-")&lt;COUNTA('Table 10'!I47:J47),"Y","N")</f>
        <v>N</v>
      </c>
      <c r="BV46" s="13">
        <f>IF('Table 10'!K47="-","-",1)</f>
        <v>1</v>
      </c>
      <c r="BW46" s="13" t="str">
        <f>IF('Table 10'!L47="-","-",1)</f>
        <v>-</v>
      </c>
      <c r="BX46" s="13" t="str">
        <f>IF('Table 10'!M47="-","-",1)</f>
        <v>-</v>
      </c>
    </row>
    <row r="47" spans="1:76" ht="13" x14ac:dyDescent="0.3">
      <c r="B47" s="5">
        <f>'Table 1'!B48</f>
        <v>0</v>
      </c>
      <c r="C47" s="5">
        <f>'Table 1'!C48</f>
        <v>1</v>
      </c>
      <c r="D47" s="5" t="str">
        <f>'Table 1'!D48</f>
        <v>Per/poly fluorinated substances</v>
      </c>
      <c r="E47" s="5" t="str">
        <f>'Table 1'!E48</f>
        <v>C</v>
      </c>
      <c r="F47" s="5" t="str">
        <f>'Table 1'!F48</f>
        <v>C8/C8 PFPiA</v>
      </c>
      <c r="G47" s="12" t="str">
        <f>'Table 1'!G48</f>
        <v>40143-79-1</v>
      </c>
      <c r="H47" s="119" t="str">
        <f>'Table 1'!H48</f>
        <v>-</v>
      </c>
      <c r="I47" s="88" t="str">
        <f>IF('Table 2'!BB47=1,"Y","")</f>
        <v/>
      </c>
      <c r="J47" s="86" t="str">
        <f>IF('Table 2'!BC47="-","","Y")</f>
        <v/>
      </c>
      <c r="K47" s="86" t="str">
        <f>IF('Table 3'!R47="","","Y")</f>
        <v/>
      </c>
      <c r="L47" s="86" t="str">
        <f>IF('Table 2'!BD47="Y","Y","")</f>
        <v/>
      </c>
      <c r="M47" s="86" t="str">
        <f>IF('Table 2'!BE47=1,"Y","")</f>
        <v/>
      </c>
      <c r="N47" s="86" t="str">
        <f>IF('Table 2'!BF47="Y","Y","")</f>
        <v/>
      </c>
      <c r="O47" s="86" t="str">
        <f>IF('Table 2'!BG47=1,"Y","")</f>
        <v/>
      </c>
      <c r="P47" s="86" t="str">
        <f>IF('Table 2'!BH47=1,"Y","")</f>
        <v/>
      </c>
      <c r="Q47" s="86" t="str">
        <f>IF('Table 2'!BI47=1,"Y","")</f>
        <v/>
      </c>
      <c r="R47" s="86" t="str">
        <f>IF('Table 2'!BJ47="Y","Y","")</f>
        <v/>
      </c>
      <c r="S47" s="86" t="str">
        <f>IF('Table 2'!BK47=1,"Y","")</f>
        <v/>
      </c>
      <c r="T47" s="86" t="str">
        <f>IF('Table 2'!BL47=1,"Y","")</f>
        <v/>
      </c>
      <c r="U47" s="86" t="str">
        <f>IF('Table 2'!BM47=1,"Y","")</f>
        <v/>
      </c>
      <c r="V47" s="86" t="str">
        <f>IF('Table 2'!BN47="Y","Y","")</f>
        <v/>
      </c>
      <c r="W47" s="86" t="str">
        <f>IF('Table 2'!BO47=1,"Y","")</f>
        <v/>
      </c>
      <c r="X47" s="86" t="str">
        <f>IF('Table 2'!BP47=1,"Y","")</f>
        <v/>
      </c>
      <c r="Y47" s="86" t="str">
        <f>IF('Table 2'!BQ47=1,"Y","")</f>
        <v/>
      </c>
      <c r="Z47" s="86" t="str">
        <f>IF('Table 2'!BR47="Y","Y","")</f>
        <v/>
      </c>
      <c r="AA47" s="86" t="str">
        <f>IF('Table 2'!BS47=1,"Y","")</f>
        <v/>
      </c>
      <c r="AB47" s="86" t="str">
        <f>IF('Table 2'!BT47="Y","Y","")</f>
        <v/>
      </c>
      <c r="AC47" s="86" t="str">
        <f>IF('Table 2'!BU47="Y","Y","")</f>
        <v/>
      </c>
      <c r="AD47" s="86" t="str">
        <f>IF('Table 2'!BV47=1,"Y","")</f>
        <v>Y</v>
      </c>
      <c r="AE47" s="86" t="str">
        <f>IF('Table 2'!BW47=1,"Y","")</f>
        <v/>
      </c>
      <c r="AF47" s="86" t="str">
        <f>IF('Table 2'!BX47=1,"Y","")</f>
        <v/>
      </c>
      <c r="AG47" s="87" t="str">
        <f>IF('Table 11 Profess+consumer'!B47=1,"Y","")</f>
        <v/>
      </c>
      <c r="AH47" s="87" t="str">
        <f>IF(COUNT('Table 12 Class+OSH+waste'!K47:P47,"")&lt;COUNTA('Table 12 Class+OSH+waste'!K47:P47),"Y","")</f>
        <v/>
      </c>
      <c r="AI47" s="87" t="str">
        <f>IF(COUNT('Table 12 Class+OSH+waste'!Q47:V47,"")&lt;COUNTA('Table 12 Class+OSH+waste'!Q47:V47),"Y","")</f>
        <v/>
      </c>
      <c r="AJ47" s="89" t="str">
        <f>IF('Table 13 Environmental'!B48=1,"Y","")</f>
        <v/>
      </c>
      <c r="BB47" s="2" t="str">
        <f>IF(COUNTIF('Table 3'!I47:O47,"-")&lt;COUNTA('Table 3'!I47:O47),1,"-")</f>
        <v>-</v>
      </c>
      <c r="BC47" s="2" t="str">
        <f>'Table 3'!P47</f>
        <v>-</v>
      </c>
      <c r="BD47" s="2" t="str">
        <f>'Table 3'!Q47</f>
        <v>-</v>
      </c>
      <c r="BE47" s="13" t="str">
        <f>IF(COUNTIF('Table 4'!I47:N47,"-")&lt;COUNTA('Table 4'!I47:N47),1,"-")</f>
        <v>-</v>
      </c>
      <c r="BF47" s="14" t="str">
        <f>IF(COUNTIF('Table 4'!O47:AO47,"-")&lt;COUNTA('Table 4'!O47:AO47),"Y","N")</f>
        <v>N</v>
      </c>
      <c r="BG47" s="13" t="str">
        <f>IF(COUNTIF('Table 5'!I47:M47,"-")&lt;COUNTA('Table 5'!I47:M47),1,"-")</f>
        <v>-</v>
      </c>
      <c r="BH47" s="13" t="str">
        <f>IF(COUNTIF('Table 5'!N47:S47,"-")&lt;COUNTA('Table 5'!N47:S47),1,"-")</f>
        <v>-</v>
      </c>
      <c r="BI47" s="13" t="str">
        <f>IF(COUNTIF('Table 5'!T47:U47,"-")&lt;COUNTA('Table 5'!T47:U47),1,"-")</f>
        <v>-</v>
      </c>
      <c r="BJ47" s="15" t="str">
        <f>IF(COUNTIF('Table 5'!V47:AP47,"-")&lt;COUNTA('Table 5'!V47:AP47),"Y","N")</f>
        <v>N</v>
      </c>
      <c r="BK47" s="13" t="str">
        <f>IF(COUNTIF('Table 6'!I47:P47,"-")&lt;COUNTA('Table 6'!I47:P47),1,"-")</f>
        <v>-</v>
      </c>
      <c r="BL47" s="13" t="str">
        <f>IF(COUNTIF('Table 6'!Q47:AC47,"-")&lt;COUNTA('Table 6'!Q47:AC47),1,"-")</f>
        <v>-</v>
      </c>
      <c r="BM47" s="13" t="str">
        <f>IF(COUNTIF('Table 7'!I47:P47,"-")&lt;COUNTA('Table 7'!I47:P47),1,"-")</f>
        <v>-</v>
      </c>
      <c r="BN47" s="14" t="str">
        <f>IF(COUNTIF('Table 7'!Q47:AV47,"-")&lt;COUNTA('Table 7'!Q47:AV47),"Y","N")</f>
        <v>N</v>
      </c>
      <c r="BO47" s="13" t="str">
        <f>IF('Table 8'!I47="-","-",1)</f>
        <v>-</v>
      </c>
      <c r="BP47" s="13" t="str">
        <f>IF('Table 8'!K47="-","-",1)</f>
        <v>-</v>
      </c>
      <c r="BQ47" s="13" t="str">
        <f>IF('Table 8'!L47="-","-",1)</f>
        <v>-</v>
      </c>
      <c r="BR47" s="2" t="str">
        <f>IF(COUNTIF('Table 8'!M47:S47,"-")&lt;COUNTA('Table 8'!M47:S47),"Y","N")</f>
        <v>N</v>
      </c>
      <c r="BS47" s="13" t="str">
        <f>IF(COUNTIF('Table 8'!T47:AJ47,"-")&lt;COUNTA('Table 8'!T47:AJ47),1,"-")</f>
        <v>-</v>
      </c>
      <c r="BT47" s="14" t="str">
        <f>IF('Table 9'!B47=1,"Y","N")</f>
        <v>N</v>
      </c>
      <c r="BU47" s="2" t="str">
        <f>IF(COUNTIF('Table 10'!I48:J48,"-")&lt;COUNTA('Table 10'!I48:J48),"Y","N")</f>
        <v>N</v>
      </c>
      <c r="BV47" s="13">
        <f>IF('Table 10'!K48="-","-",1)</f>
        <v>1</v>
      </c>
      <c r="BW47" s="13" t="str">
        <f>IF('Table 10'!L48="-","-",1)</f>
        <v>-</v>
      </c>
      <c r="BX47" s="13" t="str">
        <f>IF('Table 10'!M48="-","-",1)</f>
        <v>-</v>
      </c>
    </row>
    <row r="48" spans="1:76" ht="13" x14ac:dyDescent="0.3">
      <c r="B48" s="5">
        <f>'Table 1'!B49</f>
        <v>0</v>
      </c>
      <c r="C48" s="5">
        <f>'Table 1'!C49</f>
        <v>1</v>
      </c>
      <c r="D48" s="5" t="str">
        <f>'Table 1'!D49</f>
        <v>Per/poly fluorinated substances</v>
      </c>
      <c r="E48" s="5" t="str">
        <f>'Table 1'!E49</f>
        <v>D</v>
      </c>
      <c r="F48" s="5" t="str">
        <f>'Table 1'!F49</f>
        <v>HFPO</v>
      </c>
      <c r="G48" s="12" t="str">
        <f>'Table 1'!G49</f>
        <v>220182-27-4</v>
      </c>
      <c r="H48" s="119" t="str">
        <f>'Table 1'!H49</f>
        <v>-</v>
      </c>
      <c r="I48" s="88" t="str">
        <f>IF('Table 2'!BB48=1,"Y","")</f>
        <v/>
      </c>
      <c r="J48" s="86" t="str">
        <f>IF('Table 2'!BC48="-","","Y")</f>
        <v/>
      </c>
      <c r="K48" s="86" t="str">
        <f>IF('Table 3'!R48="","","Y")</f>
        <v/>
      </c>
      <c r="L48" s="86" t="str">
        <f>IF('Table 2'!BD48="Y","Y","")</f>
        <v/>
      </c>
      <c r="M48" s="86" t="str">
        <f>IF('Table 2'!BE48=1,"Y","")</f>
        <v/>
      </c>
      <c r="N48" s="86" t="str">
        <f>IF('Table 2'!BF48="Y","Y","")</f>
        <v/>
      </c>
      <c r="O48" s="86" t="str">
        <f>IF('Table 2'!BG48=1,"Y","")</f>
        <v/>
      </c>
      <c r="P48" s="86" t="str">
        <f>IF('Table 2'!BH48=1,"Y","")</f>
        <v/>
      </c>
      <c r="Q48" s="86" t="str">
        <f>IF('Table 2'!BI48=1,"Y","")</f>
        <v/>
      </c>
      <c r="R48" s="86" t="str">
        <f>IF('Table 2'!BJ48="Y","Y","")</f>
        <v/>
      </c>
      <c r="S48" s="86" t="str">
        <f>IF('Table 2'!BK48=1,"Y","")</f>
        <v/>
      </c>
      <c r="T48" s="86" t="str">
        <f>IF('Table 2'!BL48=1,"Y","")</f>
        <v/>
      </c>
      <c r="U48" s="86" t="str">
        <f>IF('Table 2'!BM48=1,"Y","")</f>
        <v/>
      </c>
      <c r="V48" s="86" t="str">
        <f>IF('Table 2'!BN48="Y","Y","")</f>
        <v/>
      </c>
      <c r="W48" s="86" t="str">
        <f>IF('Table 2'!BO48=1,"Y","")</f>
        <v/>
      </c>
      <c r="X48" s="86" t="str">
        <f>IF('Table 2'!BP48=1,"Y","")</f>
        <v/>
      </c>
      <c r="Y48" s="86" t="str">
        <f>IF('Table 2'!BQ48=1,"Y","")</f>
        <v/>
      </c>
      <c r="Z48" s="86" t="str">
        <f>IF('Table 2'!BR48="Y","Y","")</f>
        <v/>
      </c>
      <c r="AA48" s="86" t="str">
        <f>IF('Table 2'!BS48=1,"Y","")</f>
        <v/>
      </c>
      <c r="AB48" s="86" t="str">
        <f>IF('Table 2'!BT48="Y","Y","")</f>
        <v/>
      </c>
      <c r="AC48" s="86" t="str">
        <f>IF('Table 2'!BU48="Y","Y","")</f>
        <v/>
      </c>
      <c r="AD48" s="86" t="str">
        <f>IF('Table 2'!BV48=1,"Y","")</f>
        <v>Y</v>
      </c>
      <c r="AE48" s="86" t="str">
        <f>IF('Table 2'!BW48=1,"Y","")</f>
        <v/>
      </c>
      <c r="AF48" s="86" t="str">
        <f>IF('Table 2'!BX48=1,"Y","")</f>
        <v/>
      </c>
      <c r="AG48" s="87" t="str">
        <f>IF('Table 11 Profess+consumer'!B48=1,"Y","")</f>
        <v/>
      </c>
      <c r="AH48" s="87" t="str">
        <f>IF(COUNT('Table 12 Class+OSH+waste'!K48:P48,"")&lt;COUNTA('Table 12 Class+OSH+waste'!K48:P48),"Y","")</f>
        <v/>
      </c>
      <c r="AI48" s="87" t="str">
        <f>IF(COUNT('Table 12 Class+OSH+waste'!Q48:V48,"")&lt;COUNTA('Table 12 Class+OSH+waste'!Q48:V48),"Y","")</f>
        <v/>
      </c>
      <c r="AJ48" s="89" t="str">
        <f>IF('Table 13 Environmental'!B49=1,"Y","")</f>
        <v/>
      </c>
      <c r="BB48" s="2" t="str">
        <f>IF(COUNTIF('Table 3'!I48:O48,"-")&lt;COUNTA('Table 3'!I48:O48),1,"-")</f>
        <v>-</v>
      </c>
      <c r="BC48" s="2" t="str">
        <f>'Table 3'!P48</f>
        <v>-</v>
      </c>
      <c r="BD48" s="2" t="str">
        <f>'Table 3'!Q48</f>
        <v>-</v>
      </c>
      <c r="BE48" s="13" t="str">
        <f>IF(COUNTIF('Table 4'!I48:N48,"-")&lt;COUNTA('Table 4'!I48:N48),1,"-")</f>
        <v>-</v>
      </c>
      <c r="BF48" s="14" t="str">
        <f>IF(COUNTIF('Table 4'!O48:AO48,"-")&lt;COUNTA('Table 4'!O48:AO48),"Y","N")</f>
        <v>N</v>
      </c>
      <c r="BG48" s="13" t="str">
        <f>IF(COUNTIF('Table 5'!I48:M48,"-")&lt;COUNTA('Table 5'!I48:M48),1,"-")</f>
        <v>-</v>
      </c>
      <c r="BH48" s="13" t="str">
        <f>IF(COUNTIF('Table 5'!N48:S48,"-")&lt;COUNTA('Table 5'!N48:S48),1,"-")</f>
        <v>-</v>
      </c>
      <c r="BI48" s="13" t="str">
        <f>IF(COUNTIF('Table 5'!T48:U48,"-")&lt;COUNTA('Table 5'!T48:U48),1,"-")</f>
        <v>-</v>
      </c>
      <c r="BJ48" s="15" t="str">
        <f>IF(COUNTIF('Table 5'!V48:AP48,"-")&lt;COUNTA('Table 5'!V48:AP48),"Y","N")</f>
        <v>N</v>
      </c>
      <c r="BK48" s="13" t="str">
        <f>IF(COUNTIF('Table 6'!I48:P48,"-")&lt;COUNTA('Table 6'!I48:P48),1,"-")</f>
        <v>-</v>
      </c>
      <c r="BL48" s="13" t="str">
        <f>IF(COUNTIF('Table 6'!Q48:AC48,"-")&lt;COUNTA('Table 6'!Q48:AC48),1,"-")</f>
        <v>-</v>
      </c>
      <c r="BM48" s="13" t="str">
        <f>IF(COUNTIF('Table 7'!I48:P48,"-")&lt;COUNTA('Table 7'!I48:P48),1,"-")</f>
        <v>-</v>
      </c>
      <c r="BN48" s="14" t="str">
        <f>IF(COUNTIF('Table 7'!Q48:AV48,"-")&lt;COUNTA('Table 7'!Q48:AV48),"Y","N")</f>
        <v>N</v>
      </c>
      <c r="BO48" s="13" t="str">
        <f>IF('Table 8'!I48="-","-",1)</f>
        <v>-</v>
      </c>
      <c r="BP48" s="13" t="str">
        <f>IF('Table 8'!K48="-","-",1)</f>
        <v>-</v>
      </c>
      <c r="BQ48" s="13" t="str">
        <f>IF('Table 8'!L48="-","-",1)</f>
        <v>-</v>
      </c>
      <c r="BR48" s="2" t="str">
        <f>IF(COUNTIF('Table 8'!M48:S48,"-")&lt;COUNTA('Table 8'!M48:S48),"Y","N")</f>
        <v>N</v>
      </c>
      <c r="BS48" s="13" t="str">
        <f>IF(COUNTIF('Table 8'!T48:AJ48,"-")&lt;COUNTA('Table 8'!T48:AJ48),1,"-")</f>
        <v>-</v>
      </c>
      <c r="BT48" s="14" t="str">
        <f>IF('Table 9'!B48=1,"Y","N")</f>
        <v>N</v>
      </c>
      <c r="BU48" s="2" t="str">
        <f>IF(COUNTIF('Table 10'!I49:J49,"-")&lt;COUNTA('Table 10'!I49:J49),"Y","N")</f>
        <v>N</v>
      </c>
      <c r="BV48" s="13">
        <f>IF('Table 10'!K49="-","-",1)</f>
        <v>1</v>
      </c>
      <c r="BW48" s="13" t="str">
        <f>IF('Table 10'!L49="-","-",1)</f>
        <v>-</v>
      </c>
      <c r="BX48" s="13" t="str">
        <f>IF('Table 10'!M49="-","-",1)</f>
        <v>-</v>
      </c>
    </row>
    <row r="49" spans="2:76" ht="13" x14ac:dyDescent="0.3">
      <c r="B49" s="5">
        <f>'Table 1'!B50</f>
        <v>0</v>
      </c>
      <c r="C49" s="5">
        <f>'Table 1'!C50</f>
        <v>1</v>
      </c>
      <c r="D49" s="5" t="str">
        <f>'Table 1'!D50</f>
        <v>Per/poly fluorinated substances</v>
      </c>
      <c r="E49" s="5" t="str">
        <f>'Table 1'!E50</f>
        <v>D</v>
      </c>
      <c r="F49" s="5" t="str">
        <f>'Table 1'!F50</f>
        <v>PFCHS</v>
      </c>
      <c r="G49" s="12" t="str">
        <f>'Table 1'!G50</f>
        <v>3107-18-4</v>
      </c>
      <c r="H49" s="119" t="str">
        <f>'Table 1'!H50</f>
        <v>221-465-8</v>
      </c>
      <c r="I49" s="88" t="str">
        <f>IF('Table 2'!BB49=1,"Y","")</f>
        <v/>
      </c>
      <c r="J49" s="86" t="str">
        <f>IF('Table 2'!BC49="-","","Y")</f>
        <v/>
      </c>
      <c r="K49" s="86" t="str">
        <f>IF('Table 3'!R49="","","Y")</f>
        <v/>
      </c>
      <c r="L49" s="86" t="str">
        <f>IF('Table 2'!BD49="Y","Y","")</f>
        <v/>
      </c>
      <c r="M49" s="86" t="str">
        <f>IF('Table 2'!BE49=1,"Y","")</f>
        <v/>
      </c>
      <c r="N49" s="86" t="str">
        <f>IF('Table 2'!BF49="Y","Y","")</f>
        <v/>
      </c>
      <c r="O49" s="86" t="str">
        <f>IF('Table 2'!BG49=1,"Y","")</f>
        <v/>
      </c>
      <c r="P49" s="86" t="str">
        <f>IF('Table 2'!BH49=1,"Y","")</f>
        <v/>
      </c>
      <c r="Q49" s="86" t="str">
        <f>IF('Table 2'!BI49=1,"Y","")</f>
        <v/>
      </c>
      <c r="R49" s="86" t="str">
        <f>IF('Table 2'!BJ49="Y","Y","")</f>
        <v/>
      </c>
      <c r="S49" s="86" t="str">
        <f>IF('Table 2'!BK49=1,"Y","")</f>
        <v/>
      </c>
      <c r="T49" s="86" t="str">
        <f>IF('Table 2'!BL49=1,"Y","")</f>
        <v/>
      </c>
      <c r="U49" s="86" t="str">
        <f>IF('Table 2'!BM49=1,"Y","")</f>
        <v/>
      </c>
      <c r="V49" s="86" t="str">
        <f>IF('Table 2'!BN49="Y","Y","")</f>
        <v/>
      </c>
      <c r="W49" s="86" t="str">
        <f>IF('Table 2'!BO49=1,"Y","")</f>
        <v/>
      </c>
      <c r="X49" s="86" t="str">
        <f>IF('Table 2'!BP49=1,"Y","")</f>
        <v/>
      </c>
      <c r="Y49" s="86" t="str">
        <f>IF('Table 2'!BQ49=1,"Y","")</f>
        <v/>
      </c>
      <c r="Z49" s="86" t="str">
        <f>IF('Table 2'!BR49="Y","Y","")</f>
        <v/>
      </c>
      <c r="AA49" s="86" t="str">
        <f>IF('Table 2'!BS49=1,"Y","")</f>
        <v/>
      </c>
      <c r="AB49" s="86" t="str">
        <f>IF('Table 2'!BT49="Y","Y","")</f>
        <v/>
      </c>
      <c r="AC49" s="86" t="str">
        <f>IF('Table 2'!BU49="Y","Y","")</f>
        <v/>
      </c>
      <c r="AD49" s="86" t="str">
        <f>IF('Table 2'!BV49=1,"Y","")</f>
        <v>Y</v>
      </c>
      <c r="AE49" s="86" t="str">
        <f>IF('Table 2'!BW49=1,"Y","")</f>
        <v/>
      </c>
      <c r="AF49" s="86" t="str">
        <f>IF('Table 2'!BX49=1,"Y","")</f>
        <v/>
      </c>
      <c r="AG49" s="87" t="str">
        <f>IF('Table 11 Profess+consumer'!B49=1,"Y","")</f>
        <v/>
      </c>
      <c r="AH49" s="87" t="str">
        <f>IF(COUNT('Table 12 Class+OSH+waste'!K49:P49,"")&lt;COUNTA('Table 12 Class+OSH+waste'!K49:P49),"Y","")</f>
        <v/>
      </c>
      <c r="AI49" s="87" t="str">
        <f>IF(COUNT('Table 12 Class+OSH+waste'!Q49:V49,"")&lt;COUNTA('Table 12 Class+OSH+waste'!Q49:V49),"Y","")</f>
        <v/>
      </c>
      <c r="AJ49" s="89" t="str">
        <f>IF('Table 13 Environmental'!B50=1,"Y","")</f>
        <v/>
      </c>
      <c r="BB49" s="2" t="str">
        <f>IF(COUNTIF('Table 3'!I49:O49,"-")&lt;COUNTA('Table 3'!I49:O49),1,"-")</f>
        <v>-</v>
      </c>
      <c r="BC49" s="2" t="str">
        <f>'Table 3'!P49</f>
        <v>-</v>
      </c>
      <c r="BD49" s="2" t="str">
        <f>'Table 3'!Q49</f>
        <v>-</v>
      </c>
      <c r="BE49" s="13" t="str">
        <f>IF(COUNTIF('Table 4'!I49:N49,"-")&lt;COUNTA('Table 4'!I49:N49),1,"-")</f>
        <v>-</v>
      </c>
      <c r="BF49" s="14" t="str">
        <f>IF(COUNTIF('Table 4'!O49:AO49,"-")&lt;COUNTA('Table 4'!O49:AO49),"Y","N")</f>
        <v>N</v>
      </c>
      <c r="BG49" s="13" t="str">
        <f>IF(COUNTIF('Table 5'!I49:M49,"-")&lt;COUNTA('Table 5'!I49:M49),1,"-")</f>
        <v>-</v>
      </c>
      <c r="BH49" s="13" t="str">
        <f>IF(COUNTIF('Table 5'!N49:S49,"-")&lt;COUNTA('Table 5'!N49:S49),1,"-")</f>
        <v>-</v>
      </c>
      <c r="BI49" s="13" t="str">
        <f>IF(COUNTIF('Table 5'!T49:U49,"-")&lt;COUNTA('Table 5'!T49:U49),1,"-")</f>
        <v>-</v>
      </c>
      <c r="BJ49" s="15" t="str">
        <f>IF(COUNTIF('Table 5'!V49:AP49,"-")&lt;COUNTA('Table 5'!V49:AP49),"Y","N")</f>
        <v>N</v>
      </c>
      <c r="BK49" s="13" t="str">
        <f>IF(COUNTIF('Table 6'!I49:P49,"-")&lt;COUNTA('Table 6'!I49:P49),1,"-")</f>
        <v>-</v>
      </c>
      <c r="BL49" s="13" t="str">
        <f>IF(COUNTIF('Table 6'!Q49:AC49,"-")&lt;COUNTA('Table 6'!Q49:AC49),1,"-")</f>
        <v>-</v>
      </c>
      <c r="BM49" s="13" t="str">
        <f>IF(COUNTIF('Table 7'!I49:P49,"-")&lt;COUNTA('Table 7'!I49:P49),1,"-")</f>
        <v>-</v>
      </c>
      <c r="BN49" s="14" t="str">
        <f>IF(COUNTIF('Table 7'!Q49:AV49,"-")&lt;COUNTA('Table 7'!Q49:AV49),"Y","N")</f>
        <v>N</v>
      </c>
      <c r="BO49" s="13" t="str">
        <f>IF('Table 8'!I49="-","-",1)</f>
        <v>-</v>
      </c>
      <c r="BP49" s="13" t="str">
        <f>IF('Table 8'!K49="-","-",1)</f>
        <v>-</v>
      </c>
      <c r="BQ49" s="13" t="str">
        <f>IF('Table 8'!L49="-","-",1)</f>
        <v>-</v>
      </c>
      <c r="BR49" s="2" t="str">
        <f>IF(COUNTIF('Table 8'!M49:S49,"-")&lt;COUNTA('Table 8'!M49:S49),"Y","N")</f>
        <v>N</v>
      </c>
      <c r="BS49" s="13" t="str">
        <f>IF(COUNTIF('Table 8'!T49:AJ49,"-")&lt;COUNTA('Table 8'!T49:AJ49),1,"-")</f>
        <v>-</v>
      </c>
      <c r="BT49" s="14" t="str">
        <f>IF('Table 9'!B49=1,"Y","N")</f>
        <v>N</v>
      </c>
      <c r="BU49" s="2" t="str">
        <f>IF(COUNTIF('Table 10'!I50:J50,"-")&lt;COUNTA('Table 10'!I50:J50),"Y","N")</f>
        <v>N</v>
      </c>
      <c r="BV49" s="13">
        <f>IF('Table 10'!K50="-","-",1)</f>
        <v>1</v>
      </c>
      <c r="BW49" s="13" t="str">
        <f>IF('Table 10'!L50="-","-",1)</f>
        <v>-</v>
      </c>
      <c r="BX49" s="13" t="str">
        <f>IF('Table 10'!M50="-","-",1)</f>
        <v>-</v>
      </c>
    </row>
    <row r="50" spans="2:76" ht="13" x14ac:dyDescent="0.3">
      <c r="B50" s="5" t="str">
        <f>'Table 1'!B51</f>
        <v>Y</v>
      </c>
      <c r="C50" s="5">
        <f>'Table 1'!C51</f>
        <v>1</v>
      </c>
      <c r="D50" s="5" t="str">
        <f>'Table 1'!D51</f>
        <v>Per/poly fluorinated substances</v>
      </c>
      <c r="E50" s="5" t="str">
        <f>'Table 1'!E51</f>
        <v>D</v>
      </c>
      <c r="F50" s="5" t="str">
        <f>'Table 1'!F51</f>
        <v>PFCHS</v>
      </c>
      <c r="G50" s="17" t="str">
        <f>'Table 1'!G51</f>
        <v>68156-01-4</v>
      </c>
      <c r="H50" s="119" t="str">
        <f>'Table 1'!H51</f>
        <v>268-998-2</v>
      </c>
      <c r="I50" s="88" t="str">
        <f>IF('Table 2'!BB50=1,"Y","")</f>
        <v/>
      </c>
      <c r="J50" s="86" t="str">
        <f>IF('Table 2'!BC50="-","","Y")</f>
        <v/>
      </c>
      <c r="K50" s="86" t="str">
        <f>IF('Table 3'!R50="","","Y")</f>
        <v/>
      </c>
      <c r="L50" s="86" t="str">
        <f>IF('Table 2'!BD50="Y","Y","")</f>
        <v/>
      </c>
      <c r="M50" s="86" t="str">
        <f>IF('Table 2'!BE50=1,"Y","")</f>
        <v/>
      </c>
      <c r="N50" s="86" t="str">
        <f>IF('Table 2'!BF50="Y","Y","")</f>
        <v/>
      </c>
      <c r="O50" s="86" t="str">
        <f>IF('Table 2'!BG50=1,"Y","")</f>
        <v/>
      </c>
      <c r="P50" s="86" t="str">
        <f>IF('Table 2'!BH50=1,"Y","")</f>
        <v/>
      </c>
      <c r="Q50" s="86" t="str">
        <f>IF('Table 2'!BI50=1,"Y","")</f>
        <v/>
      </c>
      <c r="R50" s="86" t="str">
        <f>IF('Table 2'!BJ50="Y","Y","")</f>
        <v/>
      </c>
      <c r="S50" s="86" t="str">
        <f>IF('Table 2'!BK50=1,"Y","")</f>
        <v/>
      </c>
      <c r="T50" s="86" t="str">
        <f>IF('Table 2'!BL50=1,"Y","")</f>
        <v/>
      </c>
      <c r="U50" s="86" t="str">
        <f>IF('Table 2'!BM50=1,"Y","")</f>
        <v/>
      </c>
      <c r="V50" s="86" t="str">
        <f>IF('Table 2'!BN50="Y","Y","")</f>
        <v/>
      </c>
      <c r="W50" s="86" t="str">
        <f>IF('Table 2'!BO50=1,"Y","")</f>
        <v/>
      </c>
      <c r="X50" s="86" t="str">
        <f>IF('Table 2'!BP50=1,"Y","")</f>
        <v/>
      </c>
      <c r="Y50" s="86" t="str">
        <f>IF('Table 2'!BQ50=1,"Y","")</f>
        <v/>
      </c>
      <c r="Z50" s="86" t="str">
        <f>IF('Table 2'!BR50="Y","Y","")</f>
        <v/>
      </c>
      <c r="AA50" s="86" t="str">
        <f>IF('Table 2'!BS50=1,"Y","")</f>
        <v/>
      </c>
      <c r="AB50" s="86" t="str">
        <f>IF('Table 2'!BT50="Y","Y","")</f>
        <v/>
      </c>
      <c r="AC50" s="86" t="str">
        <f>IF('Table 2'!BU50="Y","Y","")</f>
        <v/>
      </c>
      <c r="AD50" s="86" t="str">
        <f>IF('Table 2'!BV50=1,"Y","")</f>
        <v>Y</v>
      </c>
      <c r="AE50" s="86" t="str">
        <f>IF('Table 2'!BW50=1,"Y","")</f>
        <v/>
      </c>
      <c r="AF50" s="86" t="str">
        <f>IF('Table 2'!BX50=1,"Y","")</f>
        <v/>
      </c>
      <c r="AG50" s="87" t="str">
        <f>IF('Table 11 Profess+consumer'!B50=1,"Y","")</f>
        <v/>
      </c>
      <c r="AH50" s="87" t="str">
        <f>IF(COUNT('Table 12 Class+OSH+waste'!K50:P50,"")&lt;COUNTA('Table 12 Class+OSH+waste'!K50:P50),"Y","")</f>
        <v/>
      </c>
      <c r="AI50" s="87" t="str">
        <f>IF(COUNT('Table 12 Class+OSH+waste'!Q50:V50,"")&lt;COUNTA('Table 12 Class+OSH+waste'!Q50:V50),"Y","")</f>
        <v/>
      </c>
      <c r="AJ50" s="89" t="str">
        <f>IF('Table 13 Environmental'!B51=1,"Y","")</f>
        <v/>
      </c>
      <c r="BB50" s="2" t="str">
        <f>IF(COUNTIF('Table 3'!I50:O50,"-")&lt;COUNTA('Table 3'!I50:O50),1,"-")</f>
        <v>-</v>
      </c>
      <c r="BC50" s="2" t="str">
        <f>'Table 3'!P50</f>
        <v>-</v>
      </c>
      <c r="BD50" s="2" t="str">
        <f>'Table 3'!Q50</f>
        <v>-</v>
      </c>
      <c r="BE50" s="13" t="str">
        <f>IF(COUNTIF('Table 4'!I50:N50,"-")&lt;COUNTA('Table 4'!I50:N50),1,"-")</f>
        <v>-</v>
      </c>
      <c r="BF50" s="14" t="str">
        <f>IF(COUNTIF('Table 4'!O50:AO50,"-")&lt;COUNTA('Table 4'!O50:AO50),"Y","N")</f>
        <v>N</v>
      </c>
      <c r="BG50" s="13" t="str">
        <f>IF(COUNTIF('Table 5'!I50:M50,"-")&lt;COUNTA('Table 5'!I50:M50),1,"-")</f>
        <v>-</v>
      </c>
      <c r="BH50" s="13" t="str">
        <f>IF(COUNTIF('Table 5'!N50:S50,"-")&lt;COUNTA('Table 5'!N50:S50),1,"-")</f>
        <v>-</v>
      </c>
      <c r="BI50" s="13" t="str">
        <f>IF(COUNTIF('Table 5'!T50:U50,"-")&lt;COUNTA('Table 5'!T50:U50),1,"-")</f>
        <v>-</v>
      </c>
      <c r="BJ50" s="15" t="str">
        <f>IF(COUNTIF('Table 5'!V50:AP50,"-")&lt;COUNTA('Table 5'!V50:AP50),"Y","N")</f>
        <v>N</v>
      </c>
      <c r="BK50" s="13" t="str">
        <f>IF(COUNTIF('Table 6'!I50:P50,"-")&lt;COUNTA('Table 6'!I50:P50),1,"-")</f>
        <v>-</v>
      </c>
      <c r="BL50" s="13" t="str">
        <f>IF(COUNTIF('Table 6'!Q50:AC50,"-")&lt;COUNTA('Table 6'!Q50:AC50),1,"-")</f>
        <v>-</v>
      </c>
      <c r="BM50" s="13" t="str">
        <f>IF(COUNTIF('Table 7'!I50:P50,"-")&lt;COUNTA('Table 7'!I50:P50),1,"-")</f>
        <v>-</v>
      </c>
      <c r="BN50" s="14" t="str">
        <f>IF(COUNTIF('Table 7'!Q50:AV50,"-")&lt;COUNTA('Table 7'!Q50:AV50),"Y","N")</f>
        <v>N</v>
      </c>
      <c r="BO50" s="13" t="str">
        <f>IF('Table 8'!I50="-","-",1)</f>
        <v>-</v>
      </c>
      <c r="BP50" s="13" t="str">
        <f>IF('Table 8'!K50="-","-",1)</f>
        <v>-</v>
      </c>
      <c r="BQ50" s="13" t="str">
        <f>IF('Table 8'!L50="-","-",1)</f>
        <v>-</v>
      </c>
      <c r="BR50" s="2" t="str">
        <f>IF(COUNTIF('Table 8'!M50:S50,"-")&lt;COUNTA('Table 8'!M50:S50),"Y","N")</f>
        <v>N</v>
      </c>
      <c r="BS50" s="13" t="str">
        <f>IF(COUNTIF('Table 8'!T50:AJ50,"-")&lt;COUNTA('Table 8'!T50:AJ50),1,"-")</f>
        <v>-</v>
      </c>
      <c r="BT50" s="14" t="str">
        <f>IF('Table 9'!B50=1,"Y","N")</f>
        <v>N</v>
      </c>
      <c r="BU50" s="2" t="str">
        <f>IF(COUNTIF('Table 10'!I51:J51,"-")&lt;COUNTA('Table 10'!I51:J51),"Y","N")</f>
        <v>N</v>
      </c>
      <c r="BV50" s="13">
        <f>IF('Table 10'!K51="-","-",1)</f>
        <v>1</v>
      </c>
      <c r="BW50" s="13" t="str">
        <f>IF('Table 10'!L51="-","-",1)</f>
        <v>-</v>
      </c>
      <c r="BX50" s="13" t="str">
        <f>IF('Table 10'!M51="-","-",1)</f>
        <v>-</v>
      </c>
    </row>
    <row r="51" spans="2:76" ht="13" x14ac:dyDescent="0.3">
      <c r="B51" s="5" t="str">
        <f>'Table 1'!B52</f>
        <v>Y</v>
      </c>
      <c r="C51" s="5">
        <f>'Table 1'!C52</f>
        <v>1</v>
      </c>
      <c r="D51" s="5" t="str">
        <f>'Table 1'!D52</f>
        <v>Per/poly fluorinated substances</v>
      </c>
      <c r="E51" s="5" t="str">
        <f>'Table 1'!E52</f>
        <v>D</v>
      </c>
      <c r="F51" s="5" t="str">
        <f>'Table 1'!F52</f>
        <v>PFCHS</v>
      </c>
      <c r="G51" s="17" t="str">
        <f>'Table 1'!G52</f>
        <v>335-24-0</v>
      </c>
      <c r="H51" s="119" t="str">
        <f>'Table 1'!H52</f>
        <v>206-385-3</v>
      </c>
      <c r="I51" s="88" t="str">
        <f>IF('Table 2'!BB51=1,"Y","")</f>
        <v/>
      </c>
      <c r="J51" s="86" t="str">
        <f>IF('Table 2'!BC51="-","","Y")</f>
        <v/>
      </c>
      <c r="K51" s="86" t="str">
        <f>IF('Table 3'!R51="","","Y")</f>
        <v/>
      </c>
      <c r="L51" s="86" t="str">
        <f>IF('Table 2'!BD51="Y","Y","")</f>
        <v/>
      </c>
      <c r="M51" s="86" t="str">
        <f>IF('Table 2'!BE51=1,"Y","")</f>
        <v/>
      </c>
      <c r="N51" s="86" t="str">
        <f>IF('Table 2'!BF51="Y","Y","")</f>
        <v/>
      </c>
      <c r="O51" s="86" t="str">
        <f>IF('Table 2'!BG51=1,"Y","")</f>
        <v/>
      </c>
      <c r="P51" s="86" t="str">
        <f>IF('Table 2'!BH51=1,"Y","")</f>
        <v/>
      </c>
      <c r="Q51" s="86" t="str">
        <f>IF('Table 2'!BI51=1,"Y","")</f>
        <v/>
      </c>
      <c r="R51" s="86" t="str">
        <f>IF('Table 2'!BJ51="Y","Y","")</f>
        <v/>
      </c>
      <c r="S51" s="86" t="str">
        <f>IF('Table 2'!BK51=1,"Y","")</f>
        <v/>
      </c>
      <c r="T51" s="86" t="str">
        <f>IF('Table 2'!BL51=1,"Y","")</f>
        <v/>
      </c>
      <c r="U51" s="86" t="str">
        <f>IF('Table 2'!BM51=1,"Y","")</f>
        <v/>
      </c>
      <c r="V51" s="86" t="str">
        <f>IF('Table 2'!BN51="Y","Y","")</f>
        <v/>
      </c>
      <c r="W51" s="86" t="str">
        <f>IF('Table 2'!BO51=1,"Y","")</f>
        <v/>
      </c>
      <c r="X51" s="86" t="str">
        <f>IF('Table 2'!BP51=1,"Y","")</f>
        <v/>
      </c>
      <c r="Y51" s="86" t="str">
        <f>IF('Table 2'!BQ51=1,"Y","")</f>
        <v/>
      </c>
      <c r="Z51" s="86" t="str">
        <f>IF('Table 2'!BR51="Y","Y","")</f>
        <v/>
      </c>
      <c r="AA51" s="86" t="str">
        <f>IF('Table 2'!BS51=1,"Y","")</f>
        <v/>
      </c>
      <c r="AB51" s="86" t="str">
        <f>IF('Table 2'!BT51="Y","Y","")</f>
        <v/>
      </c>
      <c r="AC51" s="86" t="str">
        <f>IF('Table 2'!BU51="Y","Y","")</f>
        <v/>
      </c>
      <c r="AD51" s="86" t="str">
        <f>IF('Table 2'!BV51=1,"Y","")</f>
        <v>Y</v>
      </c>
      <c r="AE51" s="86" t="str">
        <f>IF('Table 2'!BW51=1,"Y","")</f>
        <v/>
      </c>
      <c r="AF51" s="86" t="str">
        <f>IF('Table 2'!BX51=1,"Y","")</f>
        <v/>
      </c>
      <c r="AG51" s="87" t="str">
        <f>IF('Table 11 Profess+consumer'!B51=1,"Y","")</f>
        <v/>
      </c>
      <c r="AH51" s="87" t="str">
        <f>IF(COUNT('Table 12 Class+OSH+waste'!K51:P51,"")&lt;COUNTA('Table 12 Class+OSH+waste'!K51:P51),"Y","")</f>
        <v/>
      </c>
      <c r="AI51" s="87" t="str">
        <f>IF(COUNT('Table 12 Class+OSH+waste'!Q51:V51,"")&lt;COUNTA('Table 12 Class+OSH+waste'!Q51:V51),"Y","")</f>
        <v/>
      </c>
      <c r="AJ51" s="89" t="str">
        <f>IF('Table 13 Environmental'!B52=1,"Y","")</f>
        <v/>
      </c>
      <c r="BB51" s="2" t="str">
        <f>IF(COUNTIF('Table 3'!I51:O51,"-")&lt;COUNTA('Table 3'!I51:O51),1,"-")</f>
        <v>-</v>
      </c>
      <c r="BC51" s="2" t="str">
        <f>'Table 3'!P51</f>
        <v>-</v>
      </c>
      <c r="BD51" s="2" t="str">
        <f>'Table 3'!Q51</f>
        <v>-</v>
      </c>
      <c r="BE51" s="13" t="str">
        <f>IF(COUNTIF('Table 4'!I51:N51,"-")&lt;COUNTA('Table 4'!I51:N51),1,"-")</f>
        <v>-</v>
      </c>
      <c r="BF51" s="14" t="str">
        <f>IF(COUNTIF('Table 4'!O51:AO51,"-")&lt;COUNTA('Table 4'!O51:AO51),"Y","N")</f>
        <v>N</v>
      </c>
      <c r="BG51" s="13" t="str">
        <f>IF(COUNTIF('Table 5'!I51:M51,"-")&lt;COUNTA('Table 5'!I51:M51),1,"-")</f>
        <v>-</v>
      </c>
      <c r="BH51" s="13" t="str">
        <f>IF(COUNTIF('Table 5'!N51:S51,"-")&lt;COUNTA('Table 5'!N51:S51),1,"-")</f>
        <v>-</v>
      </c>
      <c r="BI51" s="13" t="str">
        <f>IF(COUNTIF('Table 5'!T51:U51,"-")&lt;COUNTA('Table 5'!T51:U51),1,"-")</f>
        <v>-</v>
      </c>
      <c r="BJ51" s="15" t="str">
        <f>IF(COUNTIF('Table 5'!V51:AP51,"-")&lt;COUNTA('Table 5'!V51:AP51),"Y","N")</f>
        <v>N</v>
      </c>
      <c r="BK51" s="13" t="str">
        <f>IF(COUNTIF('Table 6'!I51:P51,"-")&lt;COUNTA('Table 6'!I51:P51),1,"-")</f>
        <v>-</v>
      </c>
      <c r="BL51" s="13" t="str">
        <f>IF(COUNTIF('Table 6'!Q51:AC51,"-")&lt;COUNTA('Table 6'!Q51:AC51),1,"-")</f>
        <v>-</v>
      </c>
      <c r="BM51" s="13" t="str">
        <f>IF(COUNTIF('Table 7'!I51:P51,"-")&lt;COUNTA('Table 7'!I51:P51),1,"-")</f>
        <v>-</v>
      </c>
      <c r="BN51" s="14" t="str">
        <f>IF(COUNTIF('Table 7'!Q51:AV51,"-")&lt;COUNTA('Table 7'!Q51:AV51),"Y","N")</f>
        <v>N</v>
      </c>
      <c r="BO51" s="13" t="str">
        <f>IF('Table 8'!I51="-","-",1)</f>
        <v>-</v>
      </c>
      <c r="BP51" s="13" t="str">
        <f>IF('Table 8'!K51="-","-",1)</f>
        <v>-</v>
      </c>
      <c r="BQ51" s="13" t="str">
        <f>IF('Table 8'!L51="-","-",1)</f>
        <v>-</v>
      </c>
      <c r="BR51" s="2" t="str">
        <f>IF(COUNTIF('Table 8'!M51:S51,"-")&lt;COUNTA('Table 8'!M51:S51),"Y","N")</f>
        <v>N</v>
      </c>
      <c r="BS51" s="13" t="str">
        <f>IF(COUNTIF('Table 8'!T51:AJ51,"-")&lt;COUNTA('Table 8'!T51:AJ51),1,"-")</f>
        <v>-</v>
      </c>
      <c r="BT51" s="14" t="str">
        <f>IF('Table 9'!B51=1,"Y","N")</f>
        <v>N</v>
      </c>
      <c r="BU51" s="2" t="str">
        <f>IF(COUNTIF('Table 10'!I52:J52,"-")&lt;COUNTA('Table 10'!I52:J52),"Y","N")</f>
        <v>N</v>
      </c>
      <c r="BV51" s="13">
        <f>IF('Table 10'!K52="-","-",1)</f>
        <v>1</v>
      </c>
      <c r="BW51" s="13" t="str">
        <f>IF('Table 10'!L52="-","-",1)</f>
        <v>-</v>
      </c>
      <c r="BX51" s="13" t="str">
        <f>IF('Table 10'!M52="-","-",1)</f>
        <v>-</v>
      </c>
    </row>
    <row r="52" spans="2:76" ht="13" x14ac:dyDescent="0.3">
      <c r="B52" s="5">
        <f>'Table 1'!B53</f>
        <v>0</v>
      </c>
      <c r="C52" s="5">
        <f>'Table 1'!C53</f>
        <v>1</v>
      </c>
      <c r="D52" s="5" t="str">
        <f>'Table 1'!D53</f>
        <v>Per/poly fluorinated substances</v>
      </c>
      <c r="E52" s="5" t="str">
        <f>'Table 1'!E53</f>
        <v>D</v>
      </c>
      <c r="F52" s="5" t="str">
        <f>'Table 1'!F53</f>
        <v>6:2/8:2 diPAP</v>
      </c>
      <c r="G52" s="12" t="str">
        <f>'Table 1'!G53</f>
        <v>943913-15-3</v>
      </c>
      <c r="H52" s="119" t="str">
        <f>'Table 1'!H53</f>
        <v>-</v>
      </c>
      <c r="I52" s="88" t="str">
        <f>IF('Table 2'!BB52=1,"Y","")</f>
        <v/>
      </c>
      <c r="J52" s="86" t="str">
        <f>IF('Table 2'!BC52="-","","Y")</f>
        <v/>
      </c>
      <c r="K52" s="86" t="str">
        <f>IF('Table 3'!R52="","","Y")</f>
        <v/>
      </c>
      <c r="L52" s="86" t="str">
        <f>IF('Table 2'!BD52="Y","Y","")</f>
        <v/>
      </c>
      <c r="M52" s="86" t="str">
        <f>IF('Table 2'!BE52=1,"Y","")</f>
        <v/>
      </c>
      <c r="N52" s="86" t="str">
        <f>IF('Table 2'!BF52="Y","Y","")</f>
        <v/>
      </c>
      <c r="O52" s="86" t="str">
        <f>IF('Table 2'!BG52=1,"Y","")</f>
        <v/>
      </c>
      <c r="P52" s="86" t="str">
        <f>IF('Table 2'!BH52=1,"Y","")</f>
        <v/>
      </c>
      <c r="Q52" s="86" t="str">
        <f>IF('Table 2'!BI52=1,"Y","")</f>
        <v/>
      </c>
      <c r="R52" s="86" t="str">
        <f>IF('Table 2'!BJ52="Y","Y","")</f>
        <v/>
      </c>
      <c r="S52" s="86" t="str">
        <f>IF('Table 2'!BK52=1,"Y","")</f>
        <v/>
      </c>
      <c r="T52" s="86" t="str">
        <f>IF('Table 2'!BL52=1,"Y","")</f>
        <v/>
      </c>
      <c r="U52" s="86" t="str">
        <f>IF('Table 2'!BM52=1,"Y","")</f>
        <v/>
      </c>
      <c r="V52" s="86" t="str">
        <f>IF('Table 2'!BN52="Y","Y","")</f>
        <v/>
      </c>
      <c r="W52" s="86" t="str">
        <f>IF('Table 2'!BO52=1,"Y","")</f>
        <v/>
      </c>
      <c r="X52" s="86" t="str">
        <f>IF('Table 2'!BP52=1,"Y","")</f>
        <v/>
      </c>
      <c r="Y52" s="86" t="str">
        <f>IF('Table 2'!BQ52=1,"Y","")</f>
        <v/>
      </c>
      <c r="Z52" s="86" t="str">
        <f>IF('Table 2'!BR52="Y","Y","")</f>
        <v/>
      </c>
      <c r="AA52" s="86" t="str">
        <f>IF('Table 2'!BS52=1,"Y","")</f>
        <v/>
      </c>
      <c r="AB52" s="86" t="str">
        <f>IF('Table 2'!BT52="Y","Y","")</f>
        <v/>
      </c>
      <c r="AC52" s="86" t="str">
        <f>IF('Table 2'!BU52="Y","Y","")</f>
        <v/>
      </c>
      <c r="AD52" s="86" t="str">
        <f>IF('Table 2'!BV52=1,"Y","")</f>
        <v>Y</v>
      </c>
      <c r="AE52" s="86" t="str">
        <f>IF('Table 2'!BW52=1,"Y","")</f>
        <v/>
      </c>
      <c r="AF52" s="86" t="str">
        <f>IF('Table 2'!BX52=1,"Y","")</f>
        <v/>
      </c>
      <c r="AG52" s="87" t="str">
        <f>IF('Table 11 Profess+consumer'!B52=1,"Y","")</f>
        <v/>
      </c>
      <c r="AH52" s="87" t="str">
        <f>IF(COUNT('Table 12 Class+OSH+waste'!K52:P52,"")&lt;COUNTA('Table 12 Class+OSH+waste'!K52:P52),"Y","")</f>
        <v/>
      </c>
      <c r="AI52" s="87" t="str">
        <f>IF(COUNT('Table 12 Class+OSH+waste'!Q52:V52,"")&lt;COUNTA('Table 12 Class+OSH+waste'!Q52:V52),"Y","")</f>
        <v/>
      </c>
      <c r="AJ52" s="89" t="str">
        <f>IF('Table 13 Environmental'!B53=1,"Y","")</f>
        <v/>
      </c>
      <c r="BB52" s="2" t="str">
        <f>IF(COUNTIF('Table 3'!I52:O52,"-")&lt;COUNTA('Table 3'!I52:O52),1,"-")</f>
        <v>-</v>
      </c>
      <c r="BC52" s="2" t="str">
        <f>'Table 3'!P52</f>
        <v>-</v>
      </c>
      <c r="BD52" s="2" t="str">
        <f>'Table 3'!Q52</f>
        <v>-</v>
      </c>
      <c r="BE52" s="13" t="str">
        <f>IF(COUNTIF('Table 4'!I52:N52,"-")&lt;COUNTA('Table 4'!I52:N52),1,"-")</f>
        <v>-</v>
      </c>
      <c r="BF52" s="14" t="str">
        <f>IF(COUNTIF('Table 4'!O52:AO52,"-")&lt;COUNTA('Table 4'!O52:AO52),"Y","N")</f>
        <v>N</v>
      </c>
      <c r="BG52" s="13" t="str">
        <f>IF(COUNTIF('Table 5'!I52:M52,"-")&lt;COUNTA('Table 5'!I52:M52),1,"-")</f>
        <v>-</v>
      </c>
      <c r="BH52" s="13" t="str">
        <f>IF(COUNTIF('Table 5'!N52:S52,"-")&lt;COUNTA('Table 5'!N52:S52),1,"-")</f>
        <v>-</v>
      </c>
      <c r="BI52" s="13" t="str">
        <f>IF(COUNTIF('Table 5'!T52:U52,"-")&lt;COUNTA('Table 5'!T52:U52),1,"-")</f>
        <v>-</v>
      </c>
      <c r="BJ52" s="15" t="str">
        <f>IF(COUNTIF('Table 5'!V52:AP52,"-")&lt;COUNTA('Table 5'!V52:AP52),"Y","N")</f>
        <v>N</v>
      </c>
      <c r="BK52" s="13" t="str">
        <f>IF(COUNTIF('Table 6'!I52:P52,"-")&lt;COUNTA('Table 6'!I52:P52),1,"-")</f>
        <v>-</v>
      </c>
      <c r="BL52" s="13" t="str">
        <f>IF(COUNTIF('Table 6'!Q52:AC52,"-")&lt;COUNTA('Table 6'!Q52:AC52),1,"-")</f>
        <v>-</v>
      </c>
      <c r="BM52" s="13" t="str">
        <f>IF(COUNTIF('Table 7'!I52:P52,"-")&lt;COUNTA('Table 7'!I52:P52),1,"-")</f>
        <v>-</v>
      </c>
      <c r="BN52" s="14" t="str">
        <f>IF(COUNTIF('Table 7'!Q52:AV52,"-")&lt;COUNTA('Table 7'!Q52:AV52),"Y","N")</f>
        <v>N</v>
      </c>
      <c r="BO52" s="13" t="str">
        <f>IF('Table 8'!I52="-","-",1)</f>
        <v>-</v>
      </c>
      <c r="BP52" s="13" t="str">
        <f>IF('Table 8'!K52="-","-",1)</f>
        <v>-</v>
      </c>
      <c r="BQ52" s="13" t="str">
        <f>IF('Table 8'!L52="-","-",1)</f>
        <v>-</v>
      </c>
      <c r="BR52" s="2" t="str">
        <f>IF(COUNTIF('Table 8'!M52:S52,"-")&lt;COUNTA('Table 8'!M52:S52),"Y","N")</f>
        <v>N</v>
      </c>
      <c r="BS52" s="13" t="str">
        <f>IF(COUNTIF('Table 8'!T52:AJ52,"-")&lt;COUNTA('Table 8'!T52:AJ52),1,"-")</f>
        <v>-</v>
      </c>
      <c r="BT52" s="14" t="str">
        <f>IF('Table 9'!B52=1,"Y","N")</f>
        <v>N</v>
      </c>
      <c r="BU52" s="2" t="str">
        <f>IF(COUNTIF('Table 10'!I53:J53,"-")&lt;COUNTA('Table 10'!I53:J53),"Y","N")</f>
        <v>N</v>
      </c>
      <c r="BV52" s="13">
        <f>IF('Table 10'!K53="-","-",1)</f>
        <v>1</v>
      </c>
      <c r="BW52" s="13" t="str">
        <f>IF('Table 10'!L53="-","-",1)</f>
        <v>-</v>
      </c>
      <c r="BX52" s="13" t="str">
        <f>IF('Table 10'!M53="-","-",1)</f>
        <v>-</v>
      </c>
    </row>
    <row r="53" spans="2:76" ht="13" x14ac:dyDescent="0.3">
      <c r="B53" s="5">
        <f>'Table 1'!B54</f>
        <v>0</v>
      </c>
      <c r="C53" s="5">
        <f>'Table 1'!C54</f>
        <v>1</v>
      </c>
      <c r="D53" s="5" t="str">
        <f>'Table 1'!D54</f>
        <v>Per/poly fluorinated substances</v>
      </c>
      <c r="E53" s="5" t="str">
        <f>'Table 1'!E54</f>
        <v>D</v>
      </c>
      <c r="F53" s="5" t="str">
        <f>'Table 1'!F54</f>
        <v>8:2 monoPAP</v>
      </c>
      <c r="G53" s="12" t="str">
        <f>'Table 1'!G54</f>
        <v>57678-03-2</v>
      </c>
      <c r="H53" s="119" t="str">
        <f>'Table 1'!H54</f>
        <v>-</v>
      </c>
      <c r="I53" s="88" t="str">
        <f>IF('Table 2'!BB53=1,"Y","")</f>
        <v/>
      </c>
      <c r="J53" s="86" t="str">
        <f>IF('Table 2'!BC53="-","","Y")</f>
        <v/>
      </c>
      <c r="K53" s="86" t="str">
        <f>IF('Table 3'!R53="","","Y")</f>
        <v/>
      </c>
      <c r="L53" s="86" t="str">
        <f>IF('Table 2'!BD53="Y","Y","")</f>
        <v/>
      </c>
      <c r="M53" s="86" t="str">
        <f>IF('Table 2'!BE53=1,"Y","")</f>
        <v/>
      </c>
      <c r="N53" s="86" t="str">
        <f>IF('Table 2'!BF53="Y","Y","")</f>
        <v/>
      </c>
      <c r="O53" s="86" t="str">
        <f>IF('Table 2'!BG53=1,"Y","")</f>
        <v/>
      </c>
      <c r="P53" s="86" t="str">
        <f>IF('Table 2'!BH53=1,"Y","")</f>
        <v/>
      </c>
      <c r="Q53" s="86" t="str">
        <f>IF('Table 2'!BI53=1,"Y","")</f>
        <v/>
      </c>
      <c r="R53" s="86" t="str">
        <f>IF('Table 2'!BJ53="Y","Y","")</f>
        <v/>
      </c>
      <c r="S53" s="86" t="str">
        <f>IF('Table 2'!BK53=1,"Y","")</f>
        <v/>
      </c>
      <c r="T53" s="86" t="str">
        <f>IF('Table 2'!BL53=1,"Y","")</f>
        <v/>
      </c>
      <c r="U53" s="86" t="str">
        <f>IF('Table 2'!BM53=1,"Y","")</f>
        <v/>
      </c>
      <c r="V53" s="86" t="str">
        <f>IF('Table 2'!BN53="Y","Y","")</f>
        <v/>
      </c>
      <c r="W53" s="86" t="str">
        <f>IF('Table 2'!BO53=1,"Y","")</f>
        <v/>
      </c>
      <c r="X53" s="86" t="str">
        <f>IF('Table 2'!BP53=1,"Y","")</f>
        <v/>
      </c>
      <c r="Y53" s="86" t="str">
        <f>IF('Table 2'!BQ53=1,"Y","")</f>
        <v/>
      </c>
      <c r="Z53" s="86" t="str">
        <f>IF('Table 2'!BR53="Y","Y","")</f>
        <v/>
      </c>
      <c r="AA53" s="86" t="str">
        <f>IF('Table 2'!BS53=1,"Y","")</f>
        <v/>
      </c>
      <c r="AB53" s="86" t="str">
        <f>IF('Table 2'!BT53="Y","Y","")</f>
        <v/>
      </c>
      <c r="AC53" s="86" t="str">
        <f>IF('Table 2'!BU53="Y","Y","")</f>
        <v/>
      </c>
      <c r="AD53" s="86" t="str">
        <f>IF('Table 2'!BV53=1,"Y","")</f>
        <v>Y</v>
      </c>
      <c r="AE53" s="86" t="str">
        <f>IF('Table 2'!BW53=1,"Y","")</f>
        <v/>
      </c>
      <c r="AF53" s="86" t="str">
        <f>IF('Table 2'!BX53=1,"Y","")</f>
        <v/>
      </c>
      <c r="AG53" s="87" t="str">
        <f>IF('Table 11 Profess+consumer'!B53=1,"Y","")</f>
        <v/>
      </c>
      <c r="AH53" s="87" t="str">
        <f>IF(COUNT('Table 12 Class+OSH+waste'!K53:P53,"")&lt;COUNTA('Table 12 Class+OSH+waste'!K53:P53),"Y","")</f>
        <v/>
      </c>
      <c r="AI53" s="87" t="str">
        <f>IF(COUNT('Table 12 Class+OSH+waste'!Q53:V53,"")&lt;COUNTA('Table 12 Class+OSH+waste'!Q53:V53),"Y","")</f>
        <v/>
      </c>
      <c r="AJ53" s="89" t="str">
        <f>IF('Table 13 Environmental'!B54=1,"Y","")</f>
        <v/>
      </c>
      <c r="BB53" s="2" t="str">
        <f>IF(COUNTIF('Table 3'!I53:O53,"-")&lt;COUNTA('Table 3'!I53:O53),1,"-")</f>
        <v>-</v>
      </c>
      <c r="BC53" s="2" t="str">
        <f>'Table 3'!P53</f>
        <v>-</v>
      </c>
      <c r="BD53" s="2" t="str">
        <f>'Table 3'!Q53</f>
        <v>-</v>
      </c>
      <c r="BE53" s="13" t="str">
        <f>IF(COUNTIF('Table 4'!I53:N53,"-")&lt;COUNTA('Table 4'!I53:N53),1,"-")</f>
        <v>-</v>
      </c>
      <c r="BF53" s="14" t="str">
        <f>IF(COUNTIF('Table 4'!O53:AO53,"-")&lt;COUNTA('Table 4'!O53:AO53),"Y","N")</f>
        <v>N</v>
      </c>
      <c r="BG53" s="13" t="str">
        <f>IF(COUNTIF('Table 5'!I53:M53,"-")&lt;COUNTA('Table 5'!I53:M53),1,"-")</f>
        <v>-</v>
      </c>
      <c r="BH53" s="13" t="str">
        <f>IF(COUNTIF('Table 5'!N53:S53,"-")&lt;COUNTA('Table 5'!N53:S53),1,"-")</f>
        <v>-</v>
      </c>
      <c r="BI53" s="13" t="str">
        <f>IF(COUNTIF('Table 5'!T53:U53,"-")&lt;COUNTA('Table 5'!T53:U53),1,"-")</f>
        <v>-</v>
      </c>
      <c r="BJ53" s="15" t="str">
        <f>IF(COUNTIF('Table 5'!V53:AP53,"-")&lt;COUNTA('Table 5'!V53:AP53),"Y","N")</f>
        <v>N</v>
      </c>
      <c r="BK53" s="13" t="str">
        <f>IF(COUNTIF('Table 6'!I53:P53,"-")&lt;COUNTA('Table 6'!I53:P53),1,"-")</f>
        <v>-</v>
      </c>
      <c r="BL53" s="13" t="str">
        <f>IF(COUNTIF('Table 6'!Q53:AC53,"-")&lt;COUNTA('Table 6'!Q53:AC53),1,"-")</f>
        <v>-</v>
      </c>
      <c r="BM53" s="13" t="str">
        <f>IF(COUNTIF('Table 7'!I53:P53,"-")&lt;COUNTA('Table 7'!I53:P53),1,"-")</f>
        <v>-</v>
      </c>
      <c r="BN53" s="14" t="str">
        <f>IF(COUNTIF('Table 7'!Q53:AV53,"-")&lt;COUNTA('Table 7'!Q53:AV53),"Y","N")</f>
        <v>N</v>
      </c>
      <c r="BO53" s="13" t="str">
        <f>IF('Table 8'!I53="-","-",1)</f>
        <v>-</v>
      </c>
      <c r="BP53" s="13" t="str">
        <f>IF('Table 8'!K53="-","-",1)</f>
        <v>-</v>
      </c>
      <c r="BQ53" s="13" t="str">
        <f>IF('Table 8'!L53="-","-",1)</f>
        <v>-</v>
      </c>
      <c r="BR53" s="2" t="str">
        <f>IF(COUNTIF('Table 8'!M53:S53,"-")&lt;COUNTA('Table 8'!M53:S53),"Y","N")</f>
        <v>N</v>
      </c>
      <c r="BS53" s="13" t="str">
        <f>IF(COUNTIF('Table 8'!T53:AJ53,"-")&lt;COUNTA('Table 8'!T53:AJ53),1,"-")</f>
        <v>-</v>
      </c>
      <c r="BT53" s="14" t="str">
        <f>IF('Table 9'!B53=1,"Y","N")</f>
        <v>N</v>
      </c>
      <c r="BU53" s="2" t="str">
        <f>IF(COUNTIF('Table 10'!I54:J54,"-")&lt;COUNTA('Table 10'!I54:J54),"Y","N")</f>
        <v>N</v>
      </c>
      <c r="BV53" s="13">
        <f>IF('Table 10'!K54="-","-",1)</f>
        <v>1</v>
      </c>
      <c r="BW53" s="13" t="str">
        <f>IF('Table 10'!L54="-","-",1)</f>
        <v>-</v>
      </c>
      <c r="BX53" s="13" t="str">
        <f>IF('Table 10'!M54="-","-",1)</f>
        <v>-</v>
      </c>
    </row>
    <row r="54" spans="2:76" ht="13" x14ac:dyDescent="0.3">
      <c r="B54" s="5">
        <f>'Table 1'!B55</f>
        <v>0</v>
      </c>
      <c r="C54" s="5">
        <f>'Table 1'!C55</f>
        <v>1</v>
      </c>
      <c r="D54" s="5" t="str">
        <f>'Table 1'!D55</f>
        <v>Per/poly fluorinated substances</v>
      </c>
      <c r="E54" s="5" t="str">
        <f>'Table 1'!E55</f>
        <v>D</v>
      </c>
      <c r="F54" s="5" t="str">
        <f>'Table 1'!F55</f>
        <v>PFOPA</v>
      </c>
      <c r="G54" s="12" t="str">
        <f>'Table 1'!G55</f>
        <v>252237-40-4</v>
      </c>
      <c r="H54" s="119" t="str">
        <f>'Table 1'!H55</f>
        <v>-</v>
      </c>
      <c r="I54" s="88" t="str">
        <f>IF('Table 2'!BB54=1,"Y","")</f>
        <v/>
      </c>
      <c r="J54" s="86" t="str">
        <f>IF('Table 2'!BC54="-","","Y")</f>
        <v/>
      </c>
      <c r="K54" s="86" t="str">
        <f>IF('Table 3'!R54="","","Y")</f>
        <v/>
      </c>
      <c r="L54" s="86" t="str">
        <f>IF('Table 2'!BD54="Y","Y","")</f>
        <v/>
      </c>
      <c r="M54" s="86" t="str">
        <f>IF('Table 2'!BE54=1,"Y","")</f>
        <v/>
      </c>
      <c r="N54" s="86" t="str">
        <f>IF('Table 2'!BF54="Y","Y","")</f>
        <v/>
      </c>
      <c r="O54" s="86" t="str">
        <f>IF('Table 2'!BG54=1,"Y","")</f>
        <v/>
      </c>
      <c r="P54" s="86" t="str">
        <f>IF('Table 2'!BH54=1,"Y","")</f>
        <v/>
      </c>
      <c r="Q54" s="86" t="str">
        <f>IF('Table 2'!BI54=1,"Y","")</f>
        <v/>
      </c>
      <c r="R54" s="86" t="str">
        <f>IF('Table 2'!BJ54="Y","Y","")</f>
        <v/>
      </c>
      <c r="S54" s="86" t="str">
        <f>IF('Table 2'!BK54=1,"Y","")</f>
        <v/>
      </c>
      <c r="T54" s="86" t="str">
        <f>IF('Table 2'!BL54=1,"Y","")</f>
        <v/>
      </c>
      <c r="U54" s="86" t="str">
        <f>IF('Table 2'!BM54=1,"Y","")</f>
        <v/>
      </c>
      <c r="V54" s="86" t="str">
        <f>IF('Table 2'!BN54="Y","Y","")</f>
        <v/>
      </c>
      <c r="W54" s="86" t="str">
        <f>IF('Table 2'!BO54=1,"Y","")</f>
        <v/>
      </c>
      <c r="X54" s="86" t="str">
        <f>IF('Table 2'!BP54=1,"Y","")</f>
        <v/>
      </c>
      <c r="Y54" s="86" t="str">
        <f>IF('Table 2'!BQ54=1,"Y","")</f>
        <v/>
      </c>
      <c r="Z54" s="86" t="str">
        <f>IF('Table 2'!BR54="Y","Y","")</f>
        <v/>
      </c>
      <c r="AA54" s="86" t="str">
        <f>IF('Table 2'!BS54=1,"Y","")</f>
        <v/>
      </c>
      <c r="AB54" s="86" t="str">
        <f>IF('Table 2'!BT54="Y","Y","")</f>
        <v/>
      </c>
      <c r="AC54" s="86" t="str">
        <f>IF('Table 2'!BU54="Y","Y","")</f>
        <v/>
      </c>
      <c r="AD54" s="86" t="str">
        <f>IF('Table 2'!BV54=1,"Y","")</f>
        <v>Y</v>
      </c>
      <c r="AE54" s="86" t="str">
        <f>IF('Table 2'!BW54=1,"Y","")</f>
        <v/>
      </c>
      <c r="AF54" s="86" t="str">
        <f>IF('Table 2'!BX54=1,"Y","")</f>
        <v/>
      </c>
      <c r="AG54" s="87" t="str">
        <f>IF('Table 11 Profess+consumer'!B54=1,"Y","")</f>
        <v>Y</v>
      </c>
      <c r="AH54" s="87" t="str">
        <f>IF(COUNT('Table 12 Class+OSH+waste'!K54:P54,"")&lt;COUNTA('Table 12 Class+OSH+waste'!K54:P54),"Y","")</f>
        <v/>
      </c>
      <c r="AI54" s="87" t="str">
        <f>IF(COUNT('Table 12 Class+OSH+waste'!Q54:V54,"")&lt;COUNTA('Table 12 Class+OSH+waste'!Q54:V54),"Y","")</f>
        <v/>
      </c>
      <c r="AJ54" s="89" t="str">
        <f>IF('Table 13 Environmental'!B55=1,"Y","")</f>
        <v/>
      </c>
      <c r="BB54" s="2" t="str">
        <f>IF(COUNTIF('Table 3'!I54:O54,"-")&lt;COUNTA('Table 3'!I54:O54),1,"-")</f>
        <v>-</v>
      </c>
      <c r="BC54" s="2" t="str">
        <f>'Table 3'!P54</f>
        <v>-</v>
      </c>
      <c r="BD54" s="2" t="str">
        <f>'Table 3'!Q54</f>
        <v>-</v>
      </c>
      <c r="BE54" s="13" t="str">
        <f>IF(COUNTIF('Table 4'!I54:N54,"-")&lt;COUNTA('Table 4'!I54:N54),1,"-")</f>
        <v>-</v>
      </c>
      <c r="BF54" s="14" t="str">
        <f>IF(COUNTIF('Table 4'!O54:AO54,"-")&lt;COUNTA('Table 4'!O54:AO54),"Y","N")</f>
        <v>N</v>
      </c>
      <c r="BG54" s="13" t="str">
        <f>IF(COUNTIF('Table 5'!I54:M54,"-")&lt;COUNTA('Table 5'!I54:M54),1,"-")</f>
        <v>-</v>
      </c>
      <c r="BH54" s="13" t="str">
        <f>IF(COUNTIF('Table 5'!N54:S54,"-")&lt;COUNTA('Table 5'!N54:S54),1,"-")</f>
        <v>-</v>
      </c>
      <c r="BI54" s="13" t="str">
        <f>IF(COUNTIF('Table 5'!T54:U54,"-")&lt;COUNTA('Table 5'!T54:U54),1,"-")</f>
        <v>-</v>
      </c>
      <c r="BJ54" s="15" t="str">
        <f>IF(COUNTIF('Table 5'!V54:AP54,"-")&lt;COUNTA('Table 5'!V54:AP54),"Y","N")</f>
        <v>N</v>
      </c>
      <c r="BK54" s="13" t="str">
        <f>IF(COUNTIF('Table 6'!I54:P54,"-")&lt;COUNTA('Table 6'!I54:P54),1,"-")</f>
        <v>-</v>
      </c>
      <c r="BL54" s="13" t="str">
        <f>IF(COUNTIF('Table 6'!Q54:AC54,"-")&lt;COUNTA('Table 6'!Q54:AC54),1,"-")</f>
        <v>-</v>
      </c>
      <c r="BM54" s="13" t="str">
        <f>IF(COUNTIF('Table 7'!I54:P54,"-")&lt;COUNTA('Table 7'!I54:P54),1,"-")</f>
        <v>-</v>
      </c>
      <c r="BN54" s="14" t="str">
        <f>IF(COUNTIF('Table 7'!Q54:AV54,"-")&lt;COUNTA('Table 7'!Q54:AV54),"Y","N")</f>
        <v>N</v>
      </c>
      <c r="BO54" s="13" t="str">
        <f>IF('Table 8'!I54="-","-",1)</f>
        <v>-</v>
      </c>
      <c r="BP54" s="13" t="str">
        <f>IF('Table 8'!K54="-","-",1)</f>
        <v>-</v>
      </c>
      <c r="BQ54" s="13" t="str">
        <f>IF('Table 8'!L54="-","-",1)</f>
        <v>-</v>
      </c>
      <c r="BR54" s="2" t="str">
        <f>IF(COUNTIF('Table 8'!M54:S54,"-")&lt;COUNTA('Table 8'!M54:S54),"Y","N")</f>
        <v>N</v>
      </c>
      <c r="BS54" s="13" t="str">
        <f>IF(COUNTIF('Table 8'!T54:AJ54,"-")&lt;COUNTA('Table 8'!T54:AJ54),1,"-")</f>
        <v>-</v>
      </c>
      <c r="BT54" s="14" t="str">
        <f>IF('Table 9'!B54=1,"Y","N")</f>
        <v>N</v>
      </c>
      <c r="BU54" s="2" t="str">
        <f>IF(COUNTIF('Table 10'!I55:J55,"-")&lt;COUNTA('Table 10'!I55:J55),"Y","N")</f>
        <v>N</v>
      </c>
      <c r="BV54" s="13">
        <f>IF('Table 10'!K55="-","-",1)</f>
        <v>1</v>
      </c>
      <c r="BW54" s="13" t="str">
        <f>IF('Table 10'!L55="-","-",1)</f>
        <v>-</v>
      </c>
      <c r="BX54" s="13" t="str">
        <f>IF('Table 10'!M55="-","-",1)</f>
        <v>-</v>
      </c>
    </row>
    <row r="55" spans="2:76" ht="13" x14ac:dyDescent="0.3">
      <c r="B55" s="5">
        <f>'Table 1'!B56</f>
        <v>0</v>
      </c>
      <c r="C55" s="5">
        <f>'Table 1'!C56</f>
        <v>1</v>
      </c>
      <c r="D55" s="5" t="str">
        <f>'Table 1'!D56</f>
        <v>Per/poly fluorinated substances</v>
      </c>
      <c r="E55" s="5" t="str">
        <f>'Table 1'!E56</f>
        <v>D</v>
      </c>
      <c r="F55" s="5" t="str">
        <f>'Table 1'!F56</f>
        <v>Perfluorinated Siloxane</v>
      </c>
      <c r="G55" s="12" t="str">
        <f>'Table 1'!G56</f>
        <v>83048-65-1</v>
      </c>
      <c r="H55" s="119" t="str">
        <f>'Table 1'!H56</f>
        <v>617-434-7</v>
      </c>
      <c r="I55" s="88" t="str">
        <f>IF('Table 2'!BB55=1,"Y","")</f>
        <v/>
      </c>
      <c r="J55" s="86" t="str">
        <f>IF('Table 2'!BC55="-","","Y")</f>
        <v/>
      </c>
      <c r="K55" s="86" t="str">
        <f>IF('Table 3'!R55="","","Y")</f>
        <v/>
      </c>
      <c r="L55" s="86" t="str">
        <f>IF('Table 2'!BD55="Y","Y","")</f>
        <v/>
      </c>
      <c r="M55" s="86" t="str">
        <f>IF('Table 2'!BE55=1,"Y","")</f>
        <v/>
      </c>
      <c r="N55" s="86" t="str">
        <f>IF('Table 2'!BF55="Y","Y","")</f>
        <v/>
      </c>
      <c r="O55" s="86" t="str">
        <f>IF('Table 2'!BG55=1,"Y","")</f>
        <v/>
      </c>
      <c r="P55" s="86" t="str">
        <f>IF('Table 2'!BH55=1,"Y","")</f>
        <v/>
      </c>
      <c r="Q55" s="86" t="str">
        <f>IF('Table 2'!BI55=1,"Y","")</f>
        <v/>
      </c>
      <c r="R55" s="86" t="str">
        <f>IF('Table 2'!BJ55="Y","Y","")</f>
        <v/>
      </c>
      <c r="S55" s="86" t="str">
        <f>IF('Table 2'!BK55=1,"Y","")</f>
        <v/>
      </c>
      <c r="T55" s="86" t="str">
        <f>IF('Table 2'!BL55=1,"Y","")</f>
        <v/>
      </c>
      <c r="U55" s="86" t="str">
        <f>IF('Table 2'!BM55=1,"Y","")</f>
        <v/>
      </c>
      <c r="V55" s="86" t="str">
        <f>IF('Table 2'!BN55="Y","Y","")</f>
        <v/>
      </c>
      <c r="W55" s="86" t="str">
        <f>IF('Table 2'!BO55=1,"Y","")</f>
        <v/>
      </c>
      <c r="X55" s="86" t="str">
        <f>IF('Table 2'!BP55=1,"Y","")</f>
        <v/>
      </c>
      <c r="Y55" s="86" t="str">
        <f>IF('Table 2'!BQ55=1,"Y","")</f>
        <v/>
      </c>
      <c r="Z55" s="86" t="str">
        <f>IF('Table 2'!BR55="Y","Y","")</f>
        <v/>
      </c>
      <c r="AA55" s="86" t="str">
        <f>IF('Table 2'!BS55=1,"Y","")</f>
        <v/>
      </c>
      <c r="AB55" s="86" t="str">
        <f>IF('Table 2'!BT55="Y","Y","")</f>
        <v/>
      </c>
      <c r="AC55" s="86" t="str">
        <f>IF('Table 2'!BU55="Y","Y","")</f>
        <v/>
      </c>
      <c r="AD55" s="86" t="str">
        <f>IF('Table 2'!BV55=1,"Y","")</f>
        <v>Y</v>
      </c>
      <c r="AE55" s="86" t="str">
        <f>IF('Table 2'!BW55=1,"Y","")</f>
        <v/>
      </c>
      <c r="AF55" s="86" t="str">
        <f>IF('Table 2'!BX55=1,"Y","")</f>
        <v/>
      </c>
      <c r="AG55" s="87" t="str">
        <f>IF('Table 11 Profess+consumer'!B55=1,"Y","")</f>
        <v>Y</v>
      </c>
      <c r="AH55" s="87" t="str">
        <f>IF(COUNT('Table 12 Class+OSH+waste'!K55:P55,"")&lt;COUNTA('Table 12 Class+OSH+waste'!K55:P55),"Y","")</f>
        <v/>
      </c>
      <c r="AI55" s="87" t="str">
        <f>IF(COUNT('Table 12 Class+OSH+waste'!Q55:V55,"")&lt;COUNTA('Table 12 Class+OSH+waste'!Q55:V55),"Y","")</f>
        <v/>
      </c>
      <c r="AJ55" s="89" t="str">
        <f>IF('Table 13 Environmental'!B56=1,"Y","")</f>
        <v/>
      </c>
      <c r="BB55" s="2" t="str">
        <f>IF(COUNTIF('Table 3'!I55:O55,"-")&lt;COUNTA('Table 3'!I55:O55),1,"-")</f>
        <v>-</v>
      </c>
      <c r="BC55" s="2" t="str">
        <f>'Table 3'!P55</f>
        <v>-</v>
      </c>
      <c r="BD55" s="2" t="str">
        <f>'Table 3'!Q55</f>
        <v>-</v>
      </c>
      <c r="BE55" s="13" t="str">
        <f>IF(COUNTIF('Table 4'!I55:N55,"-")&lt;COUNTA('Table 4'!I55:N55),1,"-")</f>
        <v>-</v>
      </c>
      <c r="BF55" s="14" t="str">
        <f>IF(COUNTIF('Table 4'!O55:AO55,"-")&lt;COUNTA('Table 4'!O55:AO55),"Y","N")</f>
        <v>N</v>
      </c>
      <c r="BG55" s="13" t="str">
        <f>IF(COUNTIF('Table 5'!I55:M55,"-")&lt;COUNTA('Table 5'!I55:M55),1,"-")</f>
        <v>-</v>
      </c>
      <c r="BH55" s="13" t="str">
        <f>IF(COUNTIF('Table 5'!N55:S55,"-")&lt;COUNTA('Table 5'!N55:S55),1,"-")</f>
        <v>-</v>
      </c>
      <c r="BI55" s="13" t="str">
        <f>IF(COUNTIF('Table 5'!T55:U55,"-")&lt;COUNTA('Table 5'!T55:U55),1,"-")</f>
        <v>-</v>
      </c>
      <c r="BJ55" s="15" t="str">
        <f>IF(COUNTIF('Table 5'!V55:AP55,"-")&lt;COUNTA('Table 5'!V55:AP55),"Y","N")</f>
        <v>N</v>
      </c>
      <c r="BK55" s="13" t="str">
        <f>IF(COUNTIF('Table 6'!I55:P55,"-")&lt;COUNTA('Table 6'!I55:P55),1,"-")</f>
        <v>-</v>
      </c>
      <c r="BL55" s="13" t="str">
        <f>IF(COUNTIF('Table 6'!Q55:AC55,"-")&lt;COUNTA('Table 6'!Q55:AC55),1,"-")</f>
        <v>-</v>
      </c>
      <c r="BM55" s="13" t="str">
        <f>IF(COUNTIF('Table 7'!I55:P55,"-")&lt;COUNTA('Table 7'!I55:P55),1,"-")</f>
        <v>-</v>
      </c>
      <c r="BN55" s="14" t="str">
        <f>IF(COUNTIF('Table 7'!Q55:AV55,"-")&lt;COUNTA('Table 7'!Q55:AV55),"Y","N")</f>
        <v>N</v>
      </c>
      <c r="BO55" s="13" t="str">
        <f>IF('Table 8'!I55="-","-",1)</f>
        <v>-</v>
      </c>
      <c r="BP55" s="13" t="str">
        <f>IF('Table 8'!K55="-","-",1)</f>
        <v>-</v>
      </c>
      <c r="BQ55" s="13" t="str">
        <f>IF('Table 8'!L55="-","-",1)</f>
        <v>-</v>
      </c>
      <c r="BR55" s="2" t="str">
        <f>IF(COUNTIF('Table 8'!M55:S55,"-")&lt;COUNTA('Table 8'!M55:S55),"Y","N")</f>
        <v>N</v>
      </c>
      <c r="BS55" s="13" t="str">
        <f>IF(COUNTIF('Table 8'!T55:AJ55,"-")&lt;COUNTA('Table 8'!T55:AJ55),1,"-")</f>
        <v>-</v>
      </c>
      <c r="BT55" s="14" t="str">
        <f>IF('Table 9'!B55=1,"Y","N")</f>
        <v>N</v>
      </c>
      <c r="BU55" s="2" t="str">
        <f>IF(COUNTIF('Table 10'!I56:J56,"-")&lt;COUNTA('Table 10'!I56:J56),"Y","N")</f>
        <v>N</v>
      </c>
      <c r="BV55" s="13">
        <f>IF('Table 10'!K56="-","-",1)</f>
        <v>1</v>
      </c>
      <c r="BW55" s="13" t="str">
        <f>IF('Table 10'!L56="-","-",1)</f>
        <v>-</v>
      </c>
      <c r="BX55" s="13" t="str">
        <f>IF('Table 10'!M56="-","-",1)</f>
        <v>-</v>
      </c>
    </row>
    <row r="56" spans="2:76" ht="13" x14ac:dyDescent="0.3">
      <c r="B56" s="5">
        <f>'Table 1'!B57</f>
        <v>0</v>
      </c>
      <c r="C56" s="5">
        <f>'Table 1'!C57</f>
        <v>1</v>
      </c>
      <c r="D56" s="5" t="str">
        <f>'Table 1'!D57</f>
        <v>Per/poly fluorinated substances</v>
      </c>
      <c r="E56" s="5" t="str">
        <f>'Table 1'!E57</f>
        <v>D</v>
      </c>
      <c r="F56" s="5" t="str">
        <f>'Table 1'!F57</f>
        <v>FL16.119</v>
      </c>
      <c r="G56" s="12" t="str">
        <f>'Table 1'!G57</f>
        <v>1003050-22-5</v>
      </c>
      <c r="H56" s="119" t="str">
        <f>'Table 1'!H57</f>
        <v>-</v>
      </c>
      <c r="I56" s="88" t="str">
        <f>IF('Table 2'!BB56=1,"Y","")</f>
        <v/>
      </c>
      <c r="J56" s="86" t="str">
        <f>IF('Table 2'!BC56="-","","Y")</f>
        <v/>
      </c>
      <c r="K56" s="86" t="str">
        <f>IF('Table 3'!R56="","","Y")</f>
        <v/>
      </c>
      <c r="L56" s="86" t="str">
        <f>IF('Table 2'!BD56="Y","Y","")</f>
        <v/>
      </c>
      <c r="M56" s="86" t="str">
        <f>IF('Table 2'!BE56=1,"Y","")</f>
        <v/>
      </c>
      <c r="N56" s="86" t="str">
        <f>IF('Table 2'!BF56="Y","Y","")</f>
        <v/>
      </c>
      <c r="O56" s="86" t="str">
        <f>IF('Table 2'!BG56=1,"Y","")</f>
        <v/>
      </c>
      <c r="P56" s="86" t="str">
        <f>IF('Table 2'!BH56=1,"Y","")</f>
        <v/>
      </c>
      <c r="Q56" s="86" t="str">
        <f>IF('Table 2'!BI56=1,"Y","")</f>
        <v/>
      </c>
      <c r="R56" s="86" t="str">
        <f>IF('Table 2'!BJ56="Y","Y","")</f>
        <v/>
      </c>
      <c r="S56" s="86" t="str">
        <f>IF('Table 2'!BK56=1,"Y","")</f>
        <v/>
      </c>
      <c r="T56" s="86" t="str">
        <f>IF('Table 2'!BL56=1,"Y","")</f>
        <v/>
      </c>
      <c r="U56" s="86" t="str">
        <f>IF('Table 2'!BM56=1,"Y","")</f>
        <v/>
      </c>
      <c r="V56" s="86" t="str">
        <f>IF('Table 2'!BN56="Y","Y","")</f>
        <v/>
      </c>
      <c r="W56" s="86" t="str">
        <f>IF('Table 2'!BO56=1,"Y","")</f>
        <v/>
      </c>
      <c r="X56" s="86" t="str">
        <f>IF('Table 2'!BP56=1,"Y","")</f>
        <v/>
      </c>
      <c r="Y56" s="86" t="str">
        <f>IF('Table 2'!BQ56=1,"Y","")</f>
        <v/>
      </c>
      <c r="Z56" s="86" t="str">
        <f>IF('Table 2'!BR56="Y","Y","")</f>
        <v/>
      </c>
      <c r="AA56" s="86" t="str">
        <f>IF('Table 2'!BS56=1,"Y","")</f>
        <v/>
      </c>
      <c r="AB56" s="86" t="str">
        <f>IF('Table 2'!BT56="Y","Y","")</f>
        <v/>
      </c>
      <c r="AC56" s="86" t="str">
        <f>IF('Table 2'!BU56="Y","Y","")</f>
        <v/>
      </c>
      <c r="AD56" s="86" t="str">
        <f>IF('Table 2'!BV56=1,"Y","")</f>
        <v>Y</v>
      </c>
      <c r="AE56" s="86" t="str">
        <f>IF('Table 2'!BW56=1,"Y","")</f>
        <v/>
      </c>
      <c r="AF56" s="86" t="str">
        <f>IF('Table 2'!BX56=1,"Y","")</f>
        <v/>
      </c>
      <c r="AG56" s="87" t="str">
        <f>IF('Table 11 Profess+consumer'!B56=1,"Y","")</f>
        <v/>
      </c>
      <c r="AH56" s="87" t="str">
        <f>IF(COUNT('Table 12 Class+OSH+waste'!K56:P56,"")&lt;COUNTA('Table 12 Class+OSH+waste'!K56:P56),"Y","")</f>
        <v/>
      </c>
      <c r="AI56" s="87" t="str">
        <f>IF(COUNT('Table 12 Class+OSH+waste'!Q56:V56,"")&lt;COUNTA('Table 12 Class+OSH+waste'!Q56:V56),"Y","")</f>
        <v/>
      </c>
      <c r="AJ56" s="89" t="str">
        <f>IF('Table 13 Environmental'!B57=1,"Y","")</f>
        <v/>
      </c>
      <c r="BB56" s="2" t="str">
        <f>IF(COUNTIF('Table 3'!I56:O56,"-")&lt;COUNTA('Table 3'!I56:O56),1,"-")</f>
        <v>-</v>
      </c>
      <c r="BC56" s="2" t="str">
        <f>'Table 3'!P56</f>
        <v>-</v>
      </c>
      <c r="BD56" s="2" t="str">
        <f>'Table 3'!Q56</f>
        <v>-</v>
      </c>
      <c r="BE56" s="13" t="str">
        <f>IF(COUNTIF('Table 4'!I56:N56,"-")&lt;COUNTA('Table 4'!I56:N56),1,"-")</f>
        <v>-</v>
      </c>
      <c r="BF56" s="14" t="str">
        <f>IF(COUNTIF('Table 4'!O56:AO56,"-")&lt;COUNTA('Table 4'!O56:AO56),"Y","N")</f>
        <v>N</v>
      </c>
      <c r="BG56" s="13" t="str">
        <f>IF(COUNTIF('Table 5'!I56:M56,"-")&lt;COUNTA('Table 5'!I56:M56),1,"-")</f>
        <v>-</v>
      </c>
      <c r="BH56" s="13" t="str">
        <f>IF(COUNTIF('Table 5'!N56:S56,"-")&lt;COUNTA('Table 5'!N56:S56),1,"-")</f>
        <v>-</v>
      </c>
      <c r="BI56" s="13" t="str">
        <f>IF(COUNTIF('Table 5'!T56:U56,"-")&lt;COUNTA('Table 5'!T56:U56),1,"-")</f>
        <v>-</v>
      </c>
      <c r="BJ56" s="15" t="str">
        <f>IF(COUNTIF('Table 5'!V56:AP56,"-")&lt;COUNTA('Table 5'!V56:AP56),"Y","N")</f>
        <v>N</v>
      </c>
      <c r="BK56" s="13" t="str">
        <f>IF(COUNTIF('Table 6'!I56:P56,"-")&lt;COUNTA('Table 6'!I56:P56),1,"-")</f>
        <v>-</v>
      </c>
      <c r="BL56" s="13" t="str">
        <f>IF(COUNTIF('Table 6'!Q56:AC56,"-")&lt;COUNTA('Table 6'!Q56:AC56),1,"-")</f>
        <v>-</v>
      </c>
      <c r="BM56" s="13" t="str">
        <f>IF(COUNTIF('Table 7'!I56:P56,"-")&lt;COUNTA('Table 7'!I56:P56),1,"-")</f>
        <v>-</v>
      </c>
      <c r="BN56" s="14" t="str">
        <f>IF(COUNTIF('Table 7'!Q56:AV56,"-")&lt;COUNTA('Table 7'!Q56:AV56),"Y","N")</f>
        <v>N</v>
      </c>
      <c r="BO56" s="13" t="str">
        <f>IF('Table 8'!I56="-","-",1)</f>
        <v>-</v>
      </c>
      <c r="BP56" s="13" t="str">
        <f>IF('Table 8'!K56="-","-",1)</f>
        <v>-</v>
      </c>
      <c r="BQ56" s="13" t="str">
        <f>IF('Table 8'!L56="-","-",1)</f>
        <v>-</v>
      </c>
      <c r="BR56" s="2" t="str">
        <f>IF(COUNTIF('Table 8'!M56:S56,"-")&lt;COUNTA('Table 8'!M56:S56),"Y","N")</f>
        <v>N</v>
      </c>
      <c r="BS56" s="13" t="str">
        <f>IF(COUNTIF('Table 8'!T56:AJ56,"-")&lt;COUNTA('Table 8'!T56:AJ56),1,"-")</f>
        <v>-</v>
      </c>
      <c r="BT56" s="14" t="str">
        <f>IF('Table 9'!B56=1,"Y","N")</f>
        <v>N</v>
      </c>
      <c r="BU56" s="2" t="str">
        <f>IF(COUNTIF('Table 10'!I57:J57,"-")&lt;COUNTA('Table 10'!I57:J57),"Y","N")</f>
        <v>N</v>
      </c>
      <c r="BV56" s="13">
        <f>IF('Table 10'!K57="-","-",1)</f>
        <v>1</v>
      </c>
      <c r="BW56" s="13" t="str">
        <f>IF('Table 10'!L57="-","-",1)</f>
        <v>-</v>
      </c>
      <c r="BX56" s="13" t="str">
        <f>IF('Table 10'!M57="-","-",1)</f>
        <v>-</v>
      </c>
    </row>
    <row r="57" spans="2:76" ht="13" x14ac:dyDescent="0.3">
      <c r="B57" s="5">
        <f>'Table 1'!B58</f>
        <v>0</v>
      </c>
      <c r="C57" s="5">
        <f>'Table 1'!C58</f>
        <v>1</v>
      </c>
      <c r="D57" s="5" t="str">
        <f>'Table 1'!D58</f>
        <v>Per/poly fluorinated substances</v>
      </c>
      <c r="E57" s="5" t="str">
        <f>'Table 1'!E58</f>
        <v>E</v>
      </c>
      <c r="F57" s="5" t="str">
        <f>'Table 1'!F58</f>
        <v>6:2 FTCA
8:2 FTCA
10:2 FTCA</v>
      </c>
      <c r="G57" s="12" t="str">
        <f>'Table 1'!G58</f>
        <v>34454-97-2</v>
      </c>
      <c r="H57" s="119" t="str">
        <f>'Table 1'!H58</f>
        <v>252-043-1</v>
      </c>
      <c r="I57" s="88" t="str">
        <f>IF('Table 2'!BB57=1,"Y","")</f>
        <v/>
      </c>
      <c r="J57" s="86" t="str">
        <f>IF('Table 2'!BC57="-","","Y")</f>
        <v/>
      </c>
      <c r="K57" s="86" t="str">
        <f>IF('Table 3'!R57="","","Y")</f>
        <v/>
      </c>
      <c r="L57" s="86" t="str">
        <f>IF('Table 2'!BD57="Y","Y","")</f>
        <v/>
      </c>
      <c r="M57" s="86" t="str">
        <f>IF('Table 2'!BE57=1,"Y","")</f>
        <v/>
      </c>
      <c r="N57" s="86" t="str">
        <f>IF('Table 2'!BF57="Y","Y","")</f>
        <v/>
      </c>
      <c r="O57" s="86" t="str">
        <f>IF('Table 2'!BG57=1,"Y","")</f>
        <v/>
      </c>
      <c r="P57" s="86" t="str">
        <f>IF('Table 2'!BH57=1,"Y","")</f>
        <v/>
      </c>
      <c r="Q57" s="86" t="str">
        <f>IF('Table 2'!BI57=1,"Y","")</f>
        <v/>
      </c>
      <c r="R57" s="86" t="str">
        <f>IF('Table 2'!BJ57="Y","Y","")</f>
        <v>Y</v>
      </c>
      <c r="S57" s="86" t="str">
        <f>IF('Table 2'!BK57=1,"Y","")</f>
        <v>Y</v>
      </c>
      <c r="T57" s="86" t="str">
        <f>IF('Table 2'!BL57=1,"Y","")</f>
        <v/>
      </c>
      <c r="U57" s="86" t="str">
        <f>IF('Table 2'!BM57=1,"Y","")</f>
        <v/>
      </c>
      <c r="V57" s="86" t="str">
        <f>IF('Table 2'!BN57="Y","Y","")</f>
        <v/>
      </c>
      <c r="W57" s="86" t="str">
        <f>IF('Table 2'!BO57=1,"Y","")</f>
        <v>Y</v>
      </c>
      <c r="X57" s="86" t="str">
        <f>IF('Table 2'!BP57=1,"Y","")</f>
        <v/>
      </c>
      <c r="Y57" s="86" t="str">
        <f>IF('Table 2'!BQ57=1,"Y","")</f>
        <v/>
      </c>
      <c r="Z57" s="86" t="str">
        <f>IF('Table 2'!BR57="Y","Y","")</f>
        <v>Y</v>
      </c>
      <c r="AA57" s="86" t="str">
        <f>IF('Table 2'!BS57=1,"Y","")</f>
        <v/>
      </c>
      <c r="AB57" s="86" t="str">
        <f>IF('Table 2'!BT57="Y","Y","")</f>
        <v/>
      </c>
      <c r="AC57" s="86" t="str">
        <f>IF('Table 2'!BU57="Y","Y","")</f>
        <v/>
      </c>
      <c r="AD57" s="86" t="str">
        <f>IF('Table 2'!BV57=1,"Y","")</f>
        <v>Y</v>
      </c>
      <c r="AE57" s="86" t="str">
        <f>IF('Table 2'!BW57=1,"Y","")</f>
        <v/>
      </c>
      <c r="AF57" s="86" t="str">
        <f>IF('Table 2'!BX57=1,"Y","")</f>
        <v/>
      </c>
      <c r="AG57" s="87" t="str">
        <f>IF('Table 11 Profess+consumer'!B57=1,"Y","")</f>
        <v/>
      </c>
      <c r="AH57" s="87" t="str">
        <f>IF(COUNT('Table 12 Class+OSH+waste'!K57:P57,"")&lt;COUNTA('Table 12 Class+OSH+waste'!K57:P57),"Y","")</f>
        <v/>
      </c>
      <c r="AI57" s="87" t="str">
        <f>IF(COUNT('Table 12 Class+OSH+waste'!Q57:V57,"")&lt;COUNTA('Table 12 Class+OSH+waste'!Q57:V57),"Y","")</f>
        <v/>
      </c>
      <c r="AJ57" s="89" t="str">
        <f>IF('Table 13 Environmental'!B58=1,"Y","")</f>
        <v/>
      </c>
      <c r="BB57" s="2" t="str">
        <f>IF(COUNTIF('Table 3'!I57:O57,"-")&lt;COUNTA('Table 3'!I57:O57),1,"-")</f>
        <v>-</v>
      </c>
      <c r="BC57" s="2" t="str">
        <f>'Table 3'!P57</f>
        <v>-</v>
      </c>
      <c r="BD57" s="2" t="str">
        <f>'Table 3'!Q57</f>
        <v>-</v>
      </c>
      <c r="BE57" s="13" t="str">
        <f>IF(COUNTIF('Table 4'!I57:N57,"-")&lt;COUNTA('Table 4'!I57:N57),1,"-")</f>
        <v>-</v>
      </c>
      <c r="BF57" s="14" t="str">
        <f>IF(COUNTIF('Table 4'!O57:AO57,"-")&lt;COUNTA('Table 4'!O57:AO57),"Y","N")</f>
        <v>N</v>
      </c>
      <c r="BG57" s="13" t="str">
        <f>IF(COUNTIF('Table 5'!I57:M57,"-")&lt;COUNTA('Table 5'!I57:M57),1,"-")</f>
        <v>-</v>
      </c>
      <c r="BH57" s="13" t="str">
        <f>IF(COUNTIF('Table 5'!N57:S57,"-")&lt;COUNTA('Table 5'!N57:S57),1,"-")</f>
        <v>-</v>
      </c>
      <c r="BI57" s="13" t="str">
        <f>IF(COUNTIF('Table 5'!T57:U57,"-")&lt;COUNTA('Table 5'!T57:U57),1,"-")</f>
        <v>-</v>
      </c>
      <c r="BJ57" s="15" t="str">
        <f>IF(COUNTIF('Table 5'!V57:AP57,"-")&lt;COUNTA('Table 5'!V57:AP57),"Y","N")</f>
        <v>Y</v>
      </c>
      <c r="BK57" s="13">
        <f>IF(COUNTIF('Table 6'!I57:P57,"-")&lt;COUNTA('Table 6'!I57:P57),1,"-")</f>
        <v>1</v>
      </c>
      <c r="BL57" s="13" t="str">
        <f>IF(COUNTIF('Table 6'!Q57:AC57,"-")&lt;COUNTA('Table 6'!Q57:AC57),1,"-")</f>
        <v>-</v>
      </c>
      <c r="BM57" s="13" t="str">
        <f>IF(COUNTIF('Table 7'!I57:P57,"-")&lt;COUNTA('Table 7'!I57:P57),1,"-")</f>
        <v>-</v>
      </c>
      <c r="BN57" s="14" t="str">
        <f>IF(COUNTIF('Table 7'!Q57:AV57,"-")&lt;COUNTA('Table 7'!Q57:AV57),"Y","N")</f>
        <v>N</v>
      </c>
      <c r="BO57" s="13">
        <f>IF('Table 8'!I57="-","-",1)</f>
        <v>1</v>
      </c>
      <c r="BP57" s="13" t="str">
        <f>IF('Table 8'!K57="-","-",1)</f>
        <v>-</v>
      </c>
      <c r="BQ57" s="13" t="str">
        <f>IF('Table 8'!L57="-","-",1)</f>
        <v>-</v>
      </c>
      <c r="BR57" s="2" t="str">
        <f>IF(COUNTIF('Table 8'!M57:S57,"-")&lt;COUNTA('Table 8'!M57:S57),"Y","N")</f>
        <v>Y</v>
      </c>
      <c r="BS57" s="13" t="str">
        <f>IF(COUNTIF('Table 8'!T57:AJ57,"-")&lt;COUNTA('Table 8'!T57:AJ57),1,"-")</f>
        <v>-</v>
      </c>
      <c r="BT57" s="14" t="str">
        <f>IF('Table 9'!B57=1,"Y","N")</f>
        <v>N</v>
      </c>
      <c r="BU57" s="2" t="str">
        <f>IF(COUNTIF('Table 10'!I58:J58,"-")&lt;COUNTA('Table 10'!I58:J58),"Y","N")</f>
        <v>N</v>
      </c>
      <c r="BV57" s="13">
        <f>IF('Table 10'!K58="-","-",1)</f>
        <v>1</v>
      </c>
      <c r="BW57" s="13" t="str">
        <f>IF('Table 10'!L58="-","-",1)</f>
        <v>-</v>
      </c>
      <c r="BX57" s="13" t="str">
        <f>IF('Table 10'!M58="-","-",1)</f>
        <v>-</v>
      </c>
    </row>
    <row r="58" spans="2:76" ht="13" x14ac:dyDescent="0.3">
      <c r="B58" s="5">
        <f>'Table 1'!B59</f>
        <v>0</v>
      </c>
      <c r="C58" s="5">
        <f>'Table 1'!C59</f>
        <v>1</v>
      </c>
      <c r="D58" s="5" t="str">
        <f>'Table 1'!D59</f>
        <v>Per/poly fluorinated substances</v>
      </c>
      <c r="E58" s="5" t="str">
        <f>'Table 1'!E59</f>
        <v>E</v>
      </c>
      <c r="F58" s="5" t="str">
        <f>'Table 1'!F59</f>
        <v>PFECA</v>
      </c>
      <c r="G58" s="12" t="str">
        <f>'Table 1'!G59</f>
        <v>329238-24-6</v>
      </c>
      <c r="H58" s="119" t="str">
        <f>'Table 1'!H59</f>
        <v>-</v>
      </c>
      <c r="I58" s="88" t="str">
        <f>IF('Table 2'!BB58=1,"Y","")</f>
        <v/>
      </c>
      <c r="J58" s="86" t="str">
        <f>IF('Table 2'!BC58="-","","Y")</f>
        <v/>
      </c>
      <c r="K58" s="86" t="str">
        <f>IF('Table 3'!R58="","","Y")</f>
        <v/>
      </c>
      <c r="L58" s="86" t="str">
        <f>IF('Table 2'!BD58="Y","Y","")</f>
        <v/>
      </c>
      <c r="M58" s="86" t="str">
        <f>IF('Table 2'!BE58=1,"Y","")</f>
        <v/>
      </c>
      <c r="N58" s="86" t="str">
        <f>IF('Table 2'!BF58="Y","Y","")</f>
        <v/>
      </c>
      <c r="O58" s="86" t="str">
        <f>IF('Table 2'!BG58=1,"Y","")</f>
        <v/>
      </c>
      <c r="P58" s="86" t="str">
        <f>IF('Table 2'!BH58=1,"Y","")</f>
        <v/>
      </c>
      <c r="Q58" s="86" t="str">
        <f>IF('Table 2'!BI58=1,"Y","")</f>
        <v/>
      </c>
      <c r="R58" s="86" t="str">
        <f>IF('Table 2'!BJ58="Y","Y","")</f>
        <v/>
      </c>
      <c r="S58" s="86" t="str">
        <f>IF('Table 2'!BK58=1,"Y","")</f>
        <v/>
      </c>
      <c r="T58" s="86" t="str">
        <f>IF('Table 2'!BL58=1,"Y","")</f>
        <v/>
      </c>
      <c r="U58" s="86" t="str">
        <f>IF('Table 2'!BM58=1,"Y","")</f>
        <v/>
      </c>
      <c r="V58" s="86" t="str">
        <f>IF('Table 2'!BN58="Y","Y","")</f>
        <v/>
      </c>
      <c r="W58" s="86" t="str">
        <f>IF('Table 2'!BO58=1,"Y","")</f>
        <v/>
      </c>
      <c r="X58" s="86" t="str">
        <f>IF('Table 2'!BP58=1,"Y","")</f>
        <v/>
      </c>
      <c r="Y58" s="86" t="str">
        <f>IF('Table 2'!BQ58=1,"Y","")</f>
        <v/>
      </c>
      <c r="Z58" s="86" t="str">
        <f>IF('Table 2'!BR58="Y","Y","")</f>
        <v/>
      </c>
      <c r="AA58" s="86" t="str">
        <f>IF('Table 2'!BS58=1,"Y","")</f>
        <v/>
      </c>
      <c r="AB58" s="86" t="str">
        <f>IF('Table 2'!BT58="Y","Y","")</f>
        <v/>
      </c>
      <c r="AC58" s="86" t="str">
        <f>IF('Table 2'!BU58="Y","Y","")</f>
        <v/>
      </c>
      <c r="AD58" s="86" t="str">
        <f>IF('Table 2'!BV58=1,"Y","")</f>
        <v>Y</v>
      </c>
      <c r="AE58" s="86" t="str">
        <f>IF('Table 2'!BW58=1,"Y","")</f>
        <v/>
      </c>
      <c r="AF58" s="86" t="str">
        <f>IF('Table 2'!BX58=1,"Y","")</f>
        <v/>
      </c>
      <c r="AG58" s="87" t="str">
        <f>IF('Table 11 Profess+consumer'!B58=1,"Y","")</f>
        <v>Y</v>
      </c>
      <c r="AH58" s="87" t="str">
        <f>IF(COUNT('Table 12 Class+OSH+waste'!K58:P58,"")&lt;COUNTA('Table 12 Class+OSH+waste'!K58:P58),"Y","")</f>
        <v/>
      </c>
      <c r="AI58" s="87" t="str">
        <f>IF(COUNT('Table 12 Class+OSH+waste'!Q58:V58,"")&lt;COUNTA('Table 12 Class+OSH+waste'!Q58:V58),"Y","")</f>
        <v/>
      </c>
      <c r="AJ58" s="89" t="str">
        <f>IF('Table 13 Environmental'!B59=1,"Y","")</f>
        <v/>
      </c>
      <c r="BB58" s="2" t="str">
        <f>IF(COUNTIF('Table 3'!I58:O58,"-")&lt;COUNTA('Table 3'!I58:O58),1,"-")</f>
        <v>-</v>
      </c>
      <c r="BC58" s="2" t="str">
        <f>'Table 3'!P58</f>
        <v>-</v>
      </c>
      <c r="BD58" s="2" t="str">
        <f>'Table 3'!Q58</f>
        <v>-</v>
      </c>
      <c r="BE58" s="13" t="str">
        <f>IF(COUNTIF('Table 4'!I58:N58,"-")&lt;COUNTA('Table 4'!I58:N58),1,"-")</f>
        <v>-</v>
      </c>
      <c r="BF58" s="14" t="str">
        <f>IF(COUNTIF('Table 4'!O58:AO58,"-")&lt;COUNTA('Table 4'!O58:AO58),"Y","N")</f>
        <v>N</v>
      </c>
      <c r="BG58" s="13" t="str">
        <f>IF(COUNTIF('Table 5'!I58:M58,"-")&lt;COUNTA('Table 5'!I58:M58),1,"-")</f>
        <v>-</v>
      </c>
      <c r="BH58" s="13" t="str">
        <f>IF(COUNTIF('Table 5'!N58:S58,"-")&lt;COUNTA('Table 5'!N58:S58),1,"-")</f>
        <v>-</v>
      </c>
      <c r="BI58" s="13" t="str">
        <f>IF(COUNTIF('Table 5'!T58:U58,"-")&lt;COUNTA('Table 5'!T58:U58),1,"-")</f>
        <v>-</v>
      </c>
      <c r="BJ58" s="15" t="str">
        <f>IF(COUNTIF('Table 5'!V58:AP58,"-")&lt;COUNTA('Table 5'!V58:AP58),"Y","N")</f>
        <v>N</v>
      </c>
      <c r="BK58" s="13" t="str">
        <f>IF(COUNTIF('Table 6'!I58:P58,"-")&lt;COUNTA('Table 6'!I58:P58),1,"-")</f>
        <v>-</v>
      </c>
      <c r="BL58" s="13" t="str">
        <f>IF(COUNTIF('Table 6'!Q58:AC58,"-")&lt;COUNTA('Table 6'!Q58:AC58),1,"-")</f>
        <v>-</v>
      </c>
      <c r="BM58" s="13" t="str">
        <f>IF(COUNTIF('Table 7'!I58:P58,"-")&lt;COUNTA('Table 7'!I58:P58),1,"-")</f>
        <v>-</v>
      </c>
      <c r="BN58" s="14" t="str">
        <f>IF(COUNTIF('Table 7'!Q58:AV58,"-")&lt;COUNTA('Table 7'!Q58:AV58),"Y","N")</f>
        <v>N</v>
      </c>
      <c r="BO58" s="13" t="str">
        <f>IF('Table 8'!I58="-","-",1)</f>
        <v>-</v>
      </c>
      <c r="BP58" s="13" t="str">
        <f>IF('Table 8'!K58="-","-",1)</f>
        <v>-</v>
      </c>
      <c r="BQ58" s="13" t="str">
        <f>IF('Table 8'!L58="-","-",1)</f>
        <v>-</v>
      </c>
      <c r="BR58" s="2" t="str">
        <f>IF(COUNTIF('Table 8'!M58:S58,"-")&lt;COUNTA('Table 8'!M58:S58),"Y","N")</f>
        <v>N</v>
      </c>
      <c r="BS58" s="13" t="str">
        <f>IF(COUNTIF('Table 8'!T58:AJ58,"-")&lt;COUNTA('Table 8'!T58:AJ58),1,"-")</f>
        <v>-</v>
      </c>
      <c r="BT58" s="14" t="str">
        <f>IF('Table 9'!B58=1,"Y","N")</f>
        <v>N</v>
      </c>
      <c r="BU58" s="2" t="str">
        <f>IF(COUNTIF('Table 10'!I59:J59,"-")&lt;COUNTA('Table 10'!I59:J59),"Y","N")</f>
        <v>N</v>
      </c>
      <c r="BV58" s="13">
        <f>IF('Table 10'!K59="-","-",1)</f>
        <v>1</v>
      </c>
      <c r="BW58" s="13" t="str">
        <f>IF('Table 10'!L59="-","-",1)</f>
        <v>-</v>
      </c>
      <c r="BX58" s="13" t="str">
        <f>IF('Table 10'!M59="-","-",1)</f>
        <v>-</v>
      </c>
    </row>
    <row r="59" spans="2:76" ht="13" x14ac:dyDescent="0.3">
      <c r="B59" s="5">
        <f>'Table 1'!B60</f>
        <v>0</v>
      </c>
      <c r="C59" s="5">
        <f>'Table 1'!C60</f>
        <v>1</v>
      </c>
      <c r="D59" s="5" t="str">
        <f>'Table 1'!D60</f>
        <v>Per/poly fluorinated substances</v>
      </c>
      <c r="E59" s="5" t="str">
        <f>'Table 1'!E60</f>
        <v>E</v>
      </c>
      <c r="F59" s="5" t="str">
        <f>'Table 1'!F60</f>
        <v>FBSA</v>
      </c>
      <c r="G59" s="12" t="str">
        <f>'Table 1'!G60</f>
        <v>30334-69-1</v>
      </c>
      <c r="H59" s="119" t="str">
        <f>'Table 1'!H60</f>
        <v>-</v>
      </c>
      <c r="I59" s="88" t="str">
        <f>IF('Table 2'!BB59=1,"Y","")</f>
        <v/>
      </c>
      <c r="J59" s="86" t="str">
        <f>IF('Table 2'!BC59="-","","Y")</f>
        <v/>
      </c>
      <c r="K59" s="86" t="str">
        <f>IF('Table 3'!R59="","","Y")</f>
        <v/>
      </c>
      <c r="L59" s="86" t="str">
        <f>IF('Table 2'!BD59="Y","Y","")</f>
        <v/>
      </c>
      <c r="M59" s="86" t="str">
        <f>IF('Table 2'!BE59=1,"Y","")</f>
        <v/>
      </c>
      <c r="N59" s="86" t="str">
        <f>IF('Table 2'!BF59="Y","Y","")</f>
        <v/>
      </c>
      <c r="O59" s="86" t="str">
        <f>IF('Table 2'!BG59=1,"Y","")</f>
        <v/>
      </c>
      <c r="P59" s="86" t="str">
        <f>IF('Table 2'!BH59=1,"Y","")</f>
        <v/>
      </c>
      <c r="Q59" s="86" t="str">
        <f>IF('Table 2'!BI59=1,"Y","")</f>
        <v/>
      </c>
      <c r="R59" s="86" t="str">
        <f>IF('Table 2'!BJ59="Y","Y","")</f>
        <v/>
      </c>
      <c r="S59" s="86" t="str">
        <f>IF('Table 2'!BK59=1,"Y","")</f>
        <v/>
      </c>
      <c r="T59" s="86" t="str">
        <f>IF('Table 2'!BL59=1,"Y","")</f>
        <v/>
      </c>
      <c r="U59" s="86" t="str">
        <f>IF('Table 2'!BM59=1,"Y","")</f>
        <v/>
      </c>
      <c r="V59" s="86" t="str">
        <f>IF('Table 2'!BN59="Y","Y","")</f>
        <v/>
      </c>
      <c r="W59" s="86" t="str">
        <f>IF('Table 2'!BO59=1,"Y","")</f>
        <v/>
      </c>
      <c r="X59" s="86" t="str">
        <f>IF('Table 2'!BP59=1,"Y","")</f>
        <v/>
      </c>
      <c r="Y59" s="86" t="str">
        <f>IF('Table 2'!BQ59=1,"Y","")</f>
        <v/>
      </c>
      <c r="Z59" s="86" t="str">
        <f>IF('Table 2'!BR59="Y","Y","")</f>
        <v/>
      </c>
      <c r="AA59" s="86" t="str">
        <f>IF('Table 2'!BS59=1,"Y","")</f>
        <v/>
      </c>
      <c r="AB59" s="86" t="str">
        <f>IF('Table 2'!BT59="Y","Y","")</f>
        <v/>
      </c>
      <c r="AC59" s="86" t="str">
        <f>IF('Table 2'!BU59="Y","Y","")</f>
        <v/>
      </c>
      <c r="AD59" s="86" t="str">
        <f>IF('Table 2'!BV59=1,"Y","")</f>
        <v>Y</v>
      </c>
      <c r="AE59" s="86" t="str">
        <f>IF('Table 2'!BW59=1,"Y","")</f>
        <v/>
      </c>
      <c r="AF59" s="86" t="str">
        <f>IF('Table 2'!BX59=1,"Y","")</f>
        <v/>
      </c>
      <c r="AG59" s="87" t="str">
        <f>IF('Table 11 Profess+consumer'!B59=1,"Y","")</f>
        <v/>
      </c>
      <c r="AH59" s="87" t="str">
        <f>IF(COUNT('Table 12 Class+OSH+waste'!K59:P59,"")&lt;COUNTA('Table 12 Class+OSH+waste'!K59:P59),"Y","")</f>
        <v/>
      </c>
      <c r="AI59" s="87" t="str">
        <f>IF(COUNT('Table 12 Class+OSH+waste'!Q59:V59,"")&lt;COUNTA('Table 12 Class+OSH+waste'!Q59:V59),"Y","")</f>
        <v/>
      </c>
      <c r="AJ59" s="89" t="str">
        <f>IF('Table 13 Environmental'!B60=1,"Y","")</f>
        <v/>
      </c>
      <c r="BB59" s="2" t="str">
        <f>IF(COUNTIF('Table 3'!I59:O59,"-")&lt;COUNTA('Table 3'!I59:O59),1,"-")</f>
        <v>-</v>
      </c>
      <c r="BC59" s="2" t="str">
        <f>'Table 3'!P59</f>
        <v>-</v>
      </c>
      <c r="BD59" s="2" t="str">
        <f>'Table 3'!Q59</f>
        <v>-</v>
      </c>
      <c r="BE59" s="13" t="str">
        <f>IF(COUNTIF('Table 4'!I59:N59,"-")&lt;COUNTA('Table 4'!I59:N59),1,"-")</f>
        <v>-</v>
      </c>
      <c r="BF59" s="14" t="str">
        <f>IF(COUNTIF('Table 4'!O59:AO59,"-")&lt;COUNTA('Table 4'!O59:AO59),"Y","N")</f>
        <v>N</v>
      </c>
      <c r="BG59" s="13" t="str">
        <f>IF(COUNTIF('Table 5'!I59:M59,"-")&lt;COUNTA('Table 5'!I59:M59),1,"-")</f>
        <v>-</v>
      </c>
      <c r="BH59" s="13" t="str">
        <f>IF(COUNTIF('Table 5'!N59:S59,"-")&lt;COUNTA('Table 5'!N59:S59),1,"-")</f>
        <v>-</v>
      </c>
      <c r="BI59" s="13" t="str">
        <f>IF(COUNTIF('Table 5'!T59:U59,"-")&lt;COUNTA('Table 5'!T59:U59),1,"-")</f>
        <v>-</v>
      </c>
      <c r="BJ59" s="15" t="str">
        <f>IF(COUNTIF('Table 5'!V59:AP59,"-")&lt;COUNTA('Table 5'!V59:AP59),"Y","N")</f>
        <v>N</v>
      </c>
      <c r="BK59" s="13" t="str">
        <f>IF(COUNTIF('Table 6'!I59:P59,"-")&lt;COUNTA('Table 6'!I59:P59),1,"-")</f>
        <v>-</v>
      </c>
      <c r="BL59" s="13" t="str">
        <f>IF(COUNTIF('Table 6'!Q59:AC59,"-")&lt;COUNTA('Table 6'!Q59:AC59),1,"-")</f>
        <v>-</v>
      </c>
      <c r="BM59" s="13" t="str">
        <f>IF(COUNTIF('Table 7'!I59:P59,"-")&lt;COUNTA('Table 7'!I59:P59),1,"-")</f>
        <v>-</v>
      </c>
      <c r="BN59" s="14" t="str">
        <f>IF(COUNTIF('Table 7'!Q59:AV59,"-")&lt;COUNTA('Table 7'!Q59:AV59),"Y","N")</f>
        <v>N</v>
      </c>
      <c r="BO59" s="13" t="str">
        <f>IF('Table 8'!I59="-","-",1)</f>
        <v>-</v>
      </c>
      <c r="BP59" s="13" t="str">
        <f>IF('Table 8'!K59="-","-",1)</f>
        <v>-</v>
      </c>
      <c r="BQ59" s="13" t="str">
        <f>IF('Table 8'!L59="-","-",1)</f>
        <v>-</v>
      </c>
      <c r="BR59" s="2" t="str">
        <f>IF(COUNTIF('Table 8'!M59:S59,"-")&lt;COUNTA('Table 8'!M59:S59),"Y","N")</f>
        <v>N</v>
      </c>
      <c r="BS59" s="13" t="str">
        <f>IF(COUNTIF('Table 8'!T59:AJ59,"-")&lt;COUNTA('Table 8'!T59:AJ59),1,"-")</f>
        <v>-</v>
      </c>
      <c r="BT59" s="14" t="str">
        <f>IF('Table 9'!B59=1,"Y","N")</f>
        <v>N</v>
      </c>
      <c r="BU59" s="2" t="str">
        <f>IF(COUNTIF('Table 10'!I60:J60,"-")&lt;COUNTA('Table 10'!I60:J60),"Y","N")</f>
        <v>N</v>
      </c>
      <c r="BV59" s="13">
        <f>IF('Table 10'!K60="-","-",1)</f>
        <v>1</v>
      </c>
      <c r="BW59" s="13" t="str">
        <f>IF('Table 10'!L60="-","-",1)</f>
        <v>-</v>
      </c>
      <c r="BX59" s="13" t="str">
        <f>IF('Table 10'!M60="-","-",1)</f>
        <v>-</v>
      </c>
    </row>
    <row r="60" spans="2:76" ht="13" x14ac:dyDescent="0.3">
      <c r="B60" s="5">
        <f>'Table 1'!B61</f>
        <v>0</v>
      </c>
      <c r="C60" s="5">
        <f>'Table 1'!C61</f>
        <v>1</v>
      </c>
      <c r="D60" s="5" t="str">
        <f>'Table 1'!D61</f>
        <v>Per/poly fluorinated substances</v>
      </c>
      <c r="E60" s="5" t="str">
        <f>'Table 1'!E61</f>
        <v>E</v>
      </c>
      <c r="F60" s="5" t="str">
        <f>'Table 1'!F61</f>
        <v>MeFBSE</v>
      </c>
      <c r="G60" s="12" t="str">
        <f>'Table 1'!G61</f>
        <v>34454-97-2</v>
      </c>
      <c r="H60" s="119" t="str">
        <f>'Table 1'!H61</f>
        <v>252-043-1</v>
      </c>
      <c r="I60" s="88" t="str">
        <f>IF('Table 2'!BB60=1,"Y","")</f>
        <v/>
      </c>
      <c r="J60" s="86" t="str">
        <f>IF('Table 2'!BC60="-","","Y")</f>
        <v/>
      </c>
      <c r="K60" s="86" t="str">
        <f>IF('Table 3'!R60="","","Y")</f>
        <v/>
      </c>
      <c r="L60" s="86" t="str">
        <f>IF('Table 2'!BD60="Y","Y","")</f>
        <v/>
      </c>
      <c r="M60" s="86" t="str">
        <f>IF('Table 2'!BE60=1,"Y","")</f>
        <v/>
      </c>
      <c r="N60" s="86" t="str">
        <f>IF('Table 2'!BF60="Y","Y","")</f>
        <v/>
      </c>
      <c r="O60" s="86" t="str">
        <f>IF('Table 2'!BG60=1,"Y","")</f>
        <v/>
      </c>
      <c r="P60" s="86" t="str">
        <f>IF('Table 2'!BH60=1,"Y","")</f>
        <v/>
      </c>
      <c r="Q60" s="86" t="str">
        <f>IF('Table 2'!BI60=1,"Y","")</f>
        <v/>
      </c>
      <c r="R60" s="86" t="str">
        <f>IF('Table 2'!BJ60="Y","Y","")</f>
        <v>Y</v>
      </c>
      <c r="S60" s="86" t="str">
        <f>IF('Table 2'!BK60=1,"Y","")</f>
        <v>Y</v>
      </c>
      <c r="T60" s="86" t="str">
        <f>IF('Table 2'!BL60=1,"Y","")</f>
        <v/>
      </c>
      <c r="U60" s="86" t="str">
        <f>IF('Table 2'!BM60=1,"Y","")</f>
        <v/>
      </c>
      <c r="V60" s="86" t="str">
        <f>IF('Table 2'!BN60="Y","Y","")</f>
        <v/>
      </c>
      <c r="W60" s="86" t="str">
        <f>IF('Table 2'!BO60=1,"Y","")</f>
        <v>Y</v>
      </c>
      <c r="X60" s="86" t="str">
        <f>IF('Table 2'!BP60=1,"Y","")</f>
        <v/>
      </c>
      <c r="Y60" s="86" t="str">
        <f>IF('Table 2'!BQ60=1,"Y","")</f>
        <v/>
      </c>
      <c r="Z60" s="86" t="str">
        <f>IF('Table 2'!BR60="Y","Y","")</f>
        <v>Y</v>
      </c>
      <c r="AA60" s="86" t="str">
        <f>IF('Table 2'!BS60=1,"Y","")</f>
        <v/>
      </c>
      <c r="AB60" s="86" t="str">
        <f>IF('Table 2'!BT60="Y","Y","")</f>
        <v/>
      </c>
      <c r="AC60" s="86" t="str">
        <f>IF('Table 2'!BU60="Y","Y","")</f>
        <v/>
      </c>
      <c r="AD60" s="86" t="str">
        <f>IF('Table 2'!BV60=1,"Y","")</f>
        <v>Y</v>
      </c>
      <c r="AE60" s="86" t="str">
        <f>IF('Table 2'!BW60=1,"Y","")</f>
        <v/>
      </c>
      <c r="AF60" s="86" t="str">
        <f>IF('Table 2'!BX60=1,"Y","")</f>
        <v/>
      </c>
      <c r="AG60" s="87" t="str">
        <f>IF('Table 11 Profess+consumer'!B60=1,"Y","")</f>
        <v/>
      </c>
      <c r="AH60" s="87" t="str">
        <f>IF(COUNT('Table 12 Class+OSH+waste'!K60:P60,"")&lt;COUNTA('Table 12 Class+OSH+waste'!K60:P60),"Y","")</f>
        <v/>
      </c>
      <c r="AI60" s="87" t="str">
        <f>IF(COUNT('Table 12 Class+OSH+waste'!Q60:V60,"")&lt;COUNTA('Table 12 Class+OSH+waste'!Q60:V60),"Y","")</f>
        <v/>
      </c>
      <c r="AJ60" s="89" t="str">
        <f>IF('Table 13 Environmental'!B61=1,"Y","")</f>
        <v/>
      </c>
      <c r="BB60" s="2" t="str">
        <f>IF(COUNTIF('Table 3'!I60:O60,"-")&lt;COUNTA('Table 3'!I60:O60),1,"-")</f>
        <v>-</v>
      </c>
      <c r="BC60" s="2" t="str">
        <f>'Table 3'!P60</f>
        <v>-</v>
      </c>
      <c r="BD60" s="2" t="str">
        <f>'Table 3'!Q60</f>
        <v>-</v>
      </c>
      <c r="BE60" s="13" t="str">
        <f>IF(COUNTIF('Table 4'!I60:N60,"-")&lt;COUNTA('Table 4'!I60:N60),1,"-")</f>
        <v>-</v>
      </c>
      <c r="BF60" s="14" t="str">
        <f>IF(COUNTIF('Table 4'!O60:AO60,"-")&lt;COUNTA('Table 4'!O60:AO60),"Y","N")</f>
        <v>N</v>
      </c>
      <c r="BG60" s="13" t="str">
        <f>IF(COUNTIF('Table 5'!I60:M60,"-")&lt;COUNTA('Table 5'!I60:M60),1,"-")</f>
        <v>-</v>
      </c>
      <c r="BH60" s="13" t="str">
        <f>IF(COUNTIF('Table 5'!N60:S60,"-")&lt;COUNTA('Table 5'!N60:S60),1,"-")</f>
        <v>-</v>
      </c>
      <c r="BI60" s="13" t="str">
        <f>IF(COUNTIF('Table 5'!T60:U60,"-")&lt;COUNTA('Table 5'!T60:U60),1,"-")</f>
        <v>-</v>
      </c>
      <c r="BJ60" s="15" t="str">
        <f>IF(COUNTIF('Table 5'!V60:AP60,"-")&lt;COUNTA('Table 5'!V60:AP60),"Y","N")</f>
        <v>Y</v>
      </c>
      <c r="BK60" s="13">
        <f>IF(COUNTIF('Table 6'!I60:P60,"-")&lt;COUNTA('Table 6'!I60:P60),1,"-")</f>
        <v>1</v>
      </c>
      <c r="BL60" s="13" t="str">
        <f>IF(COUNTIF('Table 6'!Q60:AC60,"-")&lt;COUNTA('Table 6'!Q60:AC60),1,"-")</f>
        <v>-</v>
      </c>
      <c r="BM60" s="13" t="str">
        <f>IF(COUNTIF('Table 7'!I60:P60,"-")&lt;COUNTA('Table 7'!I60:P60),1,"-")</f>
        <v>-</v>
      </c>
      <c r="BN60" s="14" t="str">
        <f>IF(COUNTIF('Table 7'!Q60:AV60,"-")&lt;COUNTA('Table 7'!Q60:AV60),"Y","N")</f>
        <v>N</v>
      </c>
      <c r="BO60" s="13">
        <f>IF('Table 8'!I60="-","-",1)</f>
        <v>1</v>
      </c>
      <c r="BP60" s="13" t="str">
        <f>IF('Table 8'!K60="-","-",1)</f>
        <v>-</v>
      </c>
      <c r="BQ60" s="13" t="str">
        <f>IF('Table 8'!L60="-","-",1)</f>
        <v>-</v>
      </c>
      <c r="BR60" s="2" t="str">
        <f>IF(COUNTIF('Table 8'!M60:S60,"-")&lt;COUNTA('Table 8'!M60:S60),"Y","N")</f>
        <v>Y</v>
      </c>
      <c r="BS60" s="13" t="str">
        <f>IF(COUNTIF('Table 8'!T60:AJ60,"-")&lt;COUNTA('Table 8'!T60:AJ60),1,"-")</f>
        <v>-</v>
      </c>
      <c r="BT60" s="14" t="str">
        <f>IF('Table 9'!B60=1,"Y","N")</f>
        <v>N</v>
      </c>
      <c r="BU60" s="2" t="str">
        <f>IF(COUNTIF('Table 10'!I61:J61,"-")&lt;COUNTA('Table 10'!I61:J61),"Y","N")</f>
        <v>N</v>
      </c>
      <c r="BV60" s="13">
        <f>IF('Table 10'!K61="-","-",1)</f>
        <v>1</v>
      </c>
      <c r="BW60" s="13" t="str">
        <f>IF('Table 10'!L61="-","-",1)</f>
        <v>-</v>
      </c>
      <c r="BX60" s="13" t="str">
        <f>IF('Table 10'!M61="-","-",1)</f>
        <v>-</v>
      </c>
    </row>
    <row r="61" spans="2:76" ht="13" x14ac:dyDescent="0.3">
      <c r="B61" s="5">
        <f>'Table 1'!B62</f>
        <v>0</v>
      </c>
      <c r="C61" s="5">
        <f>'Table 1'!C62</f>
        <v>1</v>
      </c>
      <c r="D61" s="5" t="str">
        <f>'Table 1'!D62</f>
        <v>Per/poly fluorinated substances</v>
      </c>
      <c r="E61" s="5" t="str">
        <f>'Table 1'!E62</f>
        <v>E</v>
      </c>
      <c r="F61" s="5" t="str">
        <f>'Table 1'!F62</f>
        <v>6:2 PAP</v>
      </c>
      <c r="G61" s="12" t="str">
        <f>'Table 1'!G62</f>
        <v>57678-01-0</v>
      </c>
      <c r="H61" s="119" t="str">
        <f>'Table 1'!H62</f>
        <v>611-565-3</v>
      </c>
      <c r="I61" s="88" t="str">
        <f>IF('Table 2'!BB61=1,"Y","")</f>
        <v/>
      </c>
      <c r="J61" s="86" t="str">
        <f>IF('Table 2'!BC61="-","","Y")</f>
        <v/>
      </c>
      <c r="K61" s="86" t="str">
        <f>IF('Table 3'!R61="","","Y")</f>
        <v/>
      </c>
      <c r="L61" s="86" t="str">
        <f>IF('Table 2'!BD61="Y","Y","")</f>
        <v/>
      </c>
      <c r="M61" s="86" t="str">
        <f>IF('Table 2'!BE61=1,"Y","")</f>
        <v/>
      </c>
      <c r="N61" s="86" t="str">
        <f>IF('Table 2'!BF61="Y","Y","")</f>
        <v/>
      </c>
      <c r="O61" s="86" t="str">
        <f>IF('Table 2'!BG61=1,"Y","")</f>
        <v/>
      </c>
      <c r="P61" s="86" t="str">
        <f>IF('Table 2'!BH61=1,"Y","")</f>
        <v/>
      </c>
      <c r="Q61" s="86" t="str">
        <f>IF('Table 2'!BI61=1,"Y","")</f>
        <v/>
      </c>
      <c r="R61" s="86" t="str">
        <f>IF('Table 2'!BJ61="Y","Y","")</f>
        <v/>
      </c>
      <c r="S61" s="86" t="str">
        <f>IF('Table 2'!BK61=1,"Y","")</f>
        <v/>
      </c>
      <c r="T61" s="86" t="str">
        <f>IF('Table 2'!BL61=1,"Y","")</f>
        <v/>
      </c>
      <c r="U61" s="86" t="str">
        <f>IF('Table 2'!BM61=1,"Y","")</f>
        <v/>
      </c>
      <c r="V61" s="86" t="str">
        <f>IF('Table 2'!BN61="Y","Y","")</f>
        <v/>
      </c>
      <c r="W61" s="86" t="str">
        <f>IF('Table 2'!BO61=1,"Y","")</f>
        <v/>
      </c>
      <c r="X61" s="86" t="str">
        <f>IF('Table 2'!BP61=1,"Y","")</f>
        <v/>
      </c>
      <c r="Y61" s="86" t="str">
        <f>IF('Table 2'!BQ61=1,"Y","")</f>
        <v/>
      </c>
      <c r="Z61" s="86" t="str">
        <f>IF('Table 2'!BR61="Y","Y","")</f>
        <v/>
      </c>
      <c r="AA61" s="86" t="str">
        <f>IF('Table 2'!BS61=1,"Y","")</f>
        <v/>
      </c>
      <c r="AB61" s="86" t="str">
        <f>IF('Table 2'!BT61="Y","Y","")</f>
        <v/>
      </c>
      <c r="AC61" s="86" t="str">
        <f>IF('Table 2'!BU61="Y","Y","")</f>
        <v/>
      </c>
      <c r="AD61" s="86" t="str">
        <f>IF('Table 2'!BV61=1,"Y","")</f>
        <v>Y</v>
      </c>
      <c r="AE61" s="86" t="str">
        <f>IF('Table 2'!BW61=1,"Y","")</f>
        <v/>
      </c>
      <c r="AF61" s="86" t="str">
        <f>IF('Table 2'!BX61=1,"Y","")</f>
        <v/>
      </c>
      <c r="AG61" s="87" t="str">
        <f>IF('Table 11 Profess+consumer'!B61=1,"Y","")</f>
        <v/>
      </c>
      <c r="AH61" s="87" t="str">
        <f>IF(COUNT('Table 12 Class+OSH+waste'!K61:P61,"")&lt;COUNTA('Table 12 Class+OSH+waste'!K61:P61),"Y","")</f>
        <v/>
      </c>
      <c r="AI61" s="87" t="str">
        <f>IF(COUNT('Table 12 Class+OSH+waste'!Q61:V61,"")&lt;COUNTA('Table 12 Class+OSH+waste'!Q61:V61),"Y","")</f>
        <v/>
      </c>
      <c r="AJ61" s="89" t="str">
        <f>IF('Table 13 Environmental'!B62=1,"Y","")</f>
        <v/>
      </c>
      <c r="BB61" s="2" t="str">
        <f>IF(COUNTIF('Table 3'!I61:O61,"-")&lt;COUNTA('Table 3'!I61:O61),1,"-")</f>
        <v>-</v>
      </c>
      <c r="BC61" s="2" t="str">
        <f>'Table 3'!P61</f>
        <v>-</v>
      </c>
      <c r="BD61" s="2" t="str">
        <f>'Table 3'!Q61</f>
        <v>-</v>
      </c>
      <c r="BE61" s="13" t="str">
        <f>IF(COUNTIF('Table 4'!I61:N61,"-")&lt;COUNTA('Table 4'!I61:N61),1,"-")</f>
        <v>-</v>
      </c>
      <c r="BF61" s="14" t="str">
        <f>IF(COUNTIF('Table 4'!O61:AO61,"-")&lt;COUNTA('Table 4'!O61:AO61),"Y","N")</f>
        <v>N</v>
      </c>
      <c r="BG61" s="13" t="str">
        <f>IF(COUNTIF('Table 5'!I61:M61,"-")&lt;COUNTA('Table 5'!I61:M61),1,"-")</f>
        <v>-</v>
      </c>
      <c r="BH61" s="13" t="str">
        <f>IF(COUNTIF('Table 5'!N61:S61,"-")&lt;COUNTA('Table 5'!N61:S61),1,"-")</f>
        <v>-</v>
      </c>
      <c r="BI61" s="13" t="str">
        <f>IF(COUNTIF('Table 5'!T61:U61,"-")&lt;COUNTA('Table 5'!T61:U61),1,"-")</f>
        <v>-</v>
      </c>
      <c r="BJ61" s="15" t="str">
        <f>IF(COUNTIF('Table 5'!V61:AP61,"-")&lt;COUNTA('Table 5'!V61:AP61),"Y","N")</f>
        <v>N</v>
      </c>
      <c r="BK61" s="13" t="str">
        <f>IF(COUNTIF('Table 6'!I61:P61,"-")&lt;COUNTA('Table 6'!I61:P61),1,"-")</f>
        <v>-</v>
      </c>
      <c r="BL61" s="13" t="str">
        <f>IF(COUNTIF('Table 6'!Q61:AC61,"-")&lt;COUNTA('Table 6'!Q61:AC61),1,"-")</f>
        <v>-</v>
      </c>
      <c r="BM61" s="13" t="str">
        <f>IF(COUNTIF('Table 7'!I61:P61,"-")&lt;COUNTA('Table 7'!I61:P61),1,"-")</f>
        <v>-</v>
      </c>
      <c r="BN61" s="14" t="str">
        <f>IF(COUNTIF('Table 7'!Q61:AV61,"-")&lt;COUNTA('Table 7'!Q61:AV61),"Y","N")</f>
        <v>N</v>
      </c>
      <c r="BO61" s="13" t="str">
        <f>IF('Table 8'!I61="-","-",1)</f>
        <v>-</v>
      </c>
      <c r="BP61" s="13" t="str">
        <f>IF('Table 8'!K61="-","-",1)</f>
        <v>-</v>
      </c>
      <c r="BQ61" s="13" t="str">
        <f>IF('Table 8'!L61="-","-",1)</f>
        <v>-</v>
      </c>
      <c r="BR61" s="2" t="str">
        <f>IF(COUNTIF('Table 8'!M61:S61,"-")&lt;COUNTA('Table 8'!M61:S61),"Y","N")</f>
        <v>N</v>
      </c>
      <c r="BS61" s="13" t="str">
        <f>IF(COUNTIF('Table 8'!T61:AJ61,"-")&lt;COUNTA('Table 8'!T61:AJ61),1,"-")</f>
        <v>-</v>
      </c>
      <c r="BT61" s="14" t="str">
        <f>IF('Table 9'!B61=1,"Y","N")</f>
        <v>N</v>
      </c>
      <c r="BU61" s="2" t="str">
        <f>IF(COUNTIF('Table 10'!I62:J62,"-")&lt;COUNTA('Table 10'!I62:J62),"Y","N")</f>
        <v>N</v>
      </c>
      <c r="BV61" s="13">
        <f>IF('Table 10'!K62="-","-",1)</f>
        <v>1</v>
      </c>
      <c r="BW61" s="13" t="str">
        <f>IF('Table 10'!L62="-","-",1)</f>
        <v>-</v>
      </c>
      <c r="BX61" s="13" t="str">
        <f>IF('Table 10'!M62="-","-",1)</f>
        <v>-</v>
      </c>
    </row>
    <row r="62" spans="2:76" ht="13" x14ac:dyDescent="0.3">
      <c r="B62" s="5">
        <f>'Table 1'!B63</f>
        <v>0</v>
      </c>
      <c r="C62" s="5">
        <f>'Table 1'!C63</f>
        <v>1</v>
      </c>
      <c r="D62" s="5" t="str">
        <f>'Table 1'!D63</f>
        <v>Per/poly fluorinated substances</v>
      </c>
      <c r="E62" s="5" t="str">
        <f>'Table 1'!E63</f>
        <v>E</v>
      </c>
      <c r="F62" s="5" t="str">
        <f>'Table 1'!F63</f>
        <v>6:2 diPAP</v>
      </c>
      <c r="G62" s="12" t="str">
        <f>'Table 1'!G63</f>
        <v>57677-95-9</v>
      </c>
      <c r="H62" s="119" t="str">
        <f>'Table 1'!H63</f>
        <v>-</v>
      </c>
      <c r="I62" s="88" t="str">
        <f>IF('Table 2'!BB62=1,"Y","")</f>
        <v/>
      </c>
      <c r="J62" s="86" t="str">
        <f>IF('Table 2'!BC62="-","","Y")</f>
        <v/>
      </c>
      <c r="K62" s="86" t="str">
        <f>IF('Table 3'!R62="","","Y")</f>
        <v/>
      </c>
      <c r="L62" s="86" t="str">
        <f>IF('Table 2'!BD62="Y","Y","")</f>
        <v/>
      </c>
      <c r="M62" s="86" t="str">
        <f>IF('Table 2'!BE62=1,"Y","")</f>
        <v/>
      </c>
      <c r="N62" s="86" t="str">
        <f>IF('Table 2'!BF62="Y","Y","")</f>
        <v/>
      </c>
      <c r="O62" s="86" t="str">
        <f>IF('Table 2'!BG62=1,"Y","")</f>
        <v/>
      </c>
      <c r="P62" s="86" t="str">
        <f>IF('Table 2'!BH62=1,"Y","")</f>
        <v/>
      </c>
      <c r="Q62" s="86" t="str">
        <f>IF('Table 2'!BI62=1,"Y","")</f>
        <v/>
      </c>
      <c r="R62" s="86" t="str">
        <f>IF('Table 2'!BJ62="Y","Y","")</f>
        <v/>
      </c>
      <c r="S62" s="86" t="str">
        <f>IF('Table 2'!BK62=1,"Y","")</f>
        <v/>
      </c>
      <c r="T62" s="86" t="str">
        <f>IF('Table 2'!BL62=1,"Y","")</f>
        <v/>
      </c>
      <c r="U62" s="86" t="str">
        <f>IF('Table 2'!BM62=1,"Y","")</f>
        <v/>
      </c>
      <c r="V62" s="86" t="str">
        <f>IF('Table 2'!BN62="Y","Y","")</f>
        <v/>
      </c>
      <c r="W62" s="86" t="str">
        <f>IF('Table 2'!BO62=1,"Y","")</f>
        <v/>
      </c>
      <c r="X62" s="86" t="str">
        <f>IF('Table 2'!BP62=1,"Y","")</f>
        <v/>
      </c>
      <c r="Y62" s="86" t="str">
        <f>IF('Table 2'!BQ62=1,"Y","")</f>
        <v/>
      </c>
      <c r="Z62" s="86" t="str">
        <f>IF('Table 2'!BR62="Y","Y","")</f>
        <v/>
      </c>
      <c r="AA62" s="86" t="str">
        <f>IF('Table 2'!BS62=1,"Y","")</f>
        <v/>
      </c>
      <c r="AB62" s="86" t="str">
        <f>IF('Table 2'!BT62="Y","Y","")</f>
        <v/>
      </c>
      <c r="AC62" s="86" t="str">
        <f>IF('Table 2'!BU62="Y","Y","")</f>
        <v/>
      </c>
      <c r="AD62" s="86" t="str">
        <f>IF('Table 2'!BV62=1,"Y","")</f>
        <v>Y</v>
      </c>
      <c r="AE62" s="86" t="str">
        <f>IF('Table 2'!BW62=1,"Y","")</f>
        <v/>
      </c>
      <c r="AF62" s="86" t="str">
        <f>IF('Table 2'!BX62=1,"Y","")</f>
        <v/>
      </c>
      <c r="AG62" s="87" t="str">
        <f>IF('Table 11 Profess+consumer'!B62=1,"Y","")</f>
        <v/>
      </c>
      <c r="AH62" s="87" t="str">
        <f>IF(COUNT('Table 12 Class+OSH+waste'!K62:P62,"")&lt;COUNTA('Table 12 Class+OSH+waste'!K62:P62),"Y","")</f>
        <v/>
      </c>
      <c r="AI62" s="87" t="str">
        <f>IF(COUNT('Table 12 Class+OSH+waste'!Q62:V62,"")&lt;COUNTA('Table 12 Class+OSH+waste'!Q62:V62),"Y","")</f>
        <v/>
      </c>
      <c r="AJ62" s="89" t="str">
        <f>IF('Table 13 Environmental'!B63=1,"Y","")</f>
        <v/>
      </c>
      <c r="BB62" s="2" t="str">
        <f>IF(COUNTIF('Table 3'!I62:O62,"-")&lt;COUNTA('Table 3'!I62:O62),1,"-")</f>
        <v>-</v>
      </c>
      <c r="BC62" s="2" t="str">
        <f>'Table 3'!P62</f>
        <v>-</v>
      </c>
      <c r="BD62" s="2" t="str">
        <f>'Table 3'!Q62</f>
        <v>-</v>
      </c>
      <c r="BE62" s="13" t="str">
        <f>IF(COUNTIF('Table 4'!I62:N62,"-")&lt;COUNTA('Table 4'!I62:N62),1,"-")</f>
        <v>-</v>
      </c>
      <c r="BF62" s="14" t="str">
        <f>IF(COUNTIF('Table 4'!O62:AO62,"-")&lt;COUNTA('Table 4'!O62:AO62),"Y","N")</f>
        <v>N</v>
      </c>
      <c r="BG62" s="13" t="str">
        <f>IF(COUNTIF('Table 5'!I62:M62,"-")&lt;COUNTA('Table 5'!I62:M62),1,"-")</f>
        <v>-</v>
      </c>
      <c r="BH62" s="13" t="str">
        <f>IF(COUNTIF('Table 5'!N62:S62,"-")&lt;COUNTA('Table 5'!N62:S62),1,"-")</f>
        <v>-</v>
      </c>
      <c r="BI62" s="13" t="str">
        <f>IF(COUNTIF('Table 5'!T62:U62,"-")&lt;COUNTA('Table 5'!T62:U62),1,"-")</f>
        <v>-</v>
      </c>
      <c r="BJ62" s="15" t="str">
        <f>IF(COUNTIF('Table 5'!V62:AP62,"-")&lt;COUNTA('Table 5'!V62:AP62),"Y","N")</f>
        <v>N</v>
      </c>
      <c r="BK62" s="13" t="str">
        <f>IF(COUNTIF('Table 6'!I62:P62,"-")&lt;COUNTA('Table 6'!I62:P62),1,"-")</f>
        <v>-</v>
      </c>
      <c r="BL62" s="13" t="str">
        <f>IF(COUNTIF('Table 6'!Q62:AC62,"-")&lt;COUNTA('Table 6'!Q62:AC62),1,"-")</f>
        <v>-</v>
      </c>
      <c r="BM62" s="13" t="str">
        <f>IF(COUNTIF('Table 7'!I62:P62,"-")&lt;COUNTA('Table 7'!I62:P62),1,"-")</f>
        <v>-</v>
      </c>
      <c r="BN62" s="14" t="str">
        <f>IF(COUNTIF('Table 7'!Q62:AV62,"-")&lt;COUNTA('Table 7'!Q62:AV62),"Y","N")</f>
        <v>N</v>
      </c>
      <c r="BO62" s="13" t="str">
        <f>IF('Table 8'!I62="-","-",1)</f>
        <v>-</v>
      </c>
      <c r="BP62" s="13" t="str">
        <f>IF('Table 8'!K62="-","-",1)</f>
        <v>-</v>
      </c>
      <c r="BQ62" s="13" t="str">
        <f>IF('Table 8'!L62="-","-",1)</f>
        <v>-</v>
      </c>
      <c r="BR62" s="2" t="str">
        <f>IF(COUNTIF('Table 8'!M62:S62,"-")&lt;COUNTA('Table 8'!M62:S62),"Y","N")</f>
        <v>N</v>
      </c>
      <c r="BS62" s="13" t="str">
        <f>IF(COUNTIF('Table 8'!T62:AJ62,"-")&lt;COUNTA('Table 8'!T62:AJ62),1,"-")</f>
        <v>-</v>
      </c>
      <c r="BT62" s="14" t="str">
        <f>IF('Table 9'!B62=1,"Y","N")</f>
        <v>N</v>
      </c>
      <c r="BU62" s="2" t="str">
        <f>IF(COUNTIF('Table 10'!I63:J63,"-")&lt;COUNTA('Table 10'!I63:J63),"Y","N")</f>
        <v>N</v>
      </c>
      <c r="BV62" s="13">
        <f>IF('Table 10'!K63="-","-",1)</f>
        <v>1</v>
      </c>
      <c r="BW62" s="13" t="str">
        <f>IF('Table 10'!L63="-","-",1)</f>
        <v>-</v>
      </c>
      <c r="BX62" s="13" t="str">
        <f>IF('Table 10'!M63="-","-",1)</f>
        <v>-</v>
      </c>
    </row>
    <row r="63" spans="2:76" ht="13" x14ac:dyDescent="0.3">
      <c r="B63" s="5">
        <f>'Table 1'!B64</f>
        <v>0</v>
      </c>
      <c r="C63" s="5">
        <f>'Table 1'!C64</f>
        <v>1</v>
      </c>
      <c r="D63" s="5" t="str">
        <f>'Table 1'!D64</f>
        <v>Per/poly fluorinated substances</v>
      </c>
      <c r="E63" s="5" t="str">
        <f>'Table 1'!E64</f>
        <v>E</v>
      </c>
      <c r="F63" s="5" t="str">
        <f>'Table 1'!F64</f>
        <v>PFHxPA</v>
      </c>
      <c r="G63" s="12" t="str">
        <f>'Table 1'!G64</f>
        <v>40143-76-8</v>
      </c>
      <c r="H63" s="119" t="str">
        <f>'Table 1'!H64</f>
        <v>-</v>
      </c>
      <c r="I63" s="88" t="str">
        <f>IF('Table 2'!BB63=1,"Y","")</f>
        <v/>
      </c>
      <c r="J63" s="86" t="str">
        <f>IF('Table 2'!BC63="-","","Y")</f>
        <v/>
      </c>
      <c r="K63" s="86" t="str">
        <f>IF('Table 3'!R63="","","Y")</f>
        <v/>
      </c>
      <c r="L63" s="86" t="str">
        <f>IF('Table 2'!BD63="Y","Y","")</f>
        <v/>
      </c>
      <c r="M63" s="86" t="str">
        <f>IF('Table 2'!BE63=1,"Y","")</f>
        <v/>
      </c>
      <c r="N63" s="86" t="str">
        <f>IF('Table 2'!BF63="Y","Y","")</f>
        <v/>
      </c>
      <c r="O63" s="86" t="str">
        <f>IF('Table 2'!BG63=1,"Y","")</f>
        <v/>
      </c>
      <c r="P63" s="86" t="str">
        <f>IF('Table 2'!BH63=1,"Y","")</f>
        <v/>
      </c>
      <c r="Q63" s="86" t="str">
        <f>IF('Table 2'!BI63=1,"Y","")</f>
        <v/>
      </c>
      <c r="R63" s="86" t="str">
        <f>IF('Table 2'!BJ63="Y","Y","")</f>
        <v/>
      </c>
      <c r="S63" s="86" t="str">
        <f>IF('Table 2'!BK63=1,"Y","")</f>
        <v/>
      </c>
      <c r="T63" s="86" t="str">
        <f>IF('Table 2'!BL63=1,"Y","")</f>
        <v/>
      </c>
      <c r="U63" s="86" t="str">
        <f>IF('Table 2'!BM63=1,"Y","")</f>
        <v/>
      </c>
      <c r="V63" s="86" t="str">
        <f>IF('Table 2'!BN63="Y","Y","")</f>
        <v/>
      </c>
      <c r="W63" s="86" t="str">
        <f>IF('Table 2'!BO63=1,"Y","")</f>
        <v/>
      </c>
      <c r="X63" s="86" t="str">
        <f>IF('Table 2'!BP63=1,"Y","")</f>
        <v/>
      </c>
      <c r="Y63" s="86" t="str">
        <f>IF('Table 2'!BQ63=1,"Y","")</f>
        <v/>
      </c>
      <c r="Z63" s="86" t="str">
        <f>IF('Table 2'!BR63="Y","Y","")</f>
        <v/>
      </c>
      <c r="AA63" s="86" t="str">
        <f>IF('Table 2'!BS63=1,"Y","")</f>
        <v/>
      </c>
      <c r="AB63" s="86" t="str">
        <f>IF('Table 2'!BT63="Y","Y","")</f>
        <v/>
      </c>
      <c r="AC63" s="86" t="str">
        <f>IF('Table 2'!BU63="Y","Y","")</f>
        <v/>
      </c>
      <c r="AD63" s="86" t="str">
        <f>IF('Table 2'!BV63=1,"Y","")</f>
        <v>Y</v>
      </c>
      <c r="AE63" s="86" t="str">
        <f>IF('Table 2'!BW63=1,"Y","")</f>
        <v/>
      </c>
      <c r="AF63" s="86" t="str">
        <f>IF('Table 2'!BX63=1,"Y","")</f>
        <v/>
      </c>
      <c r="AG63" s="87" t="str">
        <f>IF('Table 11 Profess+consumer'!B63=1,"Y","")</f>
        <v/>
      </c>
      <c r="AH63" s="87" t="str">
        <f>IF(COUNT('Table 12 Class+OSH+waste'!K63:P63,"")&lt;COUNTA('Table 12 Class+OSH+waste'!K63:P63),"Y","")</f>
        <v/>
      </c>
      <c r="AI63" s="87" t="str">
        <f>IF(COUNT('Table 12 Class+OSH+waste'!Q63:V63,"")&lt;COUNTA('Table 12 Class+OSH+waste'!Q63:V63),"Y","")</f>
        <v/>
      </c>
      <c r="AJ63" s="89" t="str">
        <f>IF('Table 13 Environmental'!B64=1,"Y","")</f>
        <v/>
      </c>
      <c r="BB63" s="2" t="str">
        <f>IF(COUNTIF('Table 3'!I63:O63,"-")&lt;COUNTA('Table 3'!I63:O63),1,"-")</f>
        <v>-</v>
      </c>
      <c r="BC63" s="2" t="str">
        <f>'Table 3'!P63</f>
        <v>-</v>
      </c>
      <c r="BD63" s="2" t="str">
        <f>'Table 3'!Q63</f>
        <v>-</v>
      </c>
      <c r="BE63" s="13" t="str">
        <f>IF(COUNTIF('Table 4'!I63:N63,"-")&lt;COUNTA('Table 4'!I63:N63),1,"-")</f>
        <v>-</v>
      </c>
      <c r="BF63" s="14" t="str">
        <f>IF(COUNTIF('Table 4'!O63:AO63,"-")&lt;COUNTA('Table 4'!O63:AO63),"Y","N")</f>
        <v>N</v>
      </c>
      <c r="BG63" s="13" t="str">
        <f>IF(COUNTIF('Table 5'!I63:M63,"-")&lt;COUNTA('Table 5'!I63:M63),1,"-")</f>
        <v>-</v>
      </c>
      <c r="BH63" s="13" t="str">
        <f>IF(COUNTIF('Table 5'!N63:S63,"-")&lt;COUNTA('Table 5'!N63:S63),1,"-")</f>
        <v>-</v>
      </c>
      <c r="BI63" s="13" t="str">
        <f>IF(COUNTIF('Table 5'!T63:U63,"-")&lt;COUNTA('Table 5'!T63:U63),1,"-")</f>
        <v>-</v>
      </c>
      <c r="BJ63" s="15" t="str">
        <f>IF(COUNTIF('Table 5'!V63:AP63,"-")&lt;COUNTA('Table 5'!V63:AP63),"Y","N")</f>
        <v>N</v>
      </c>
      <c r="BK63" s="13" t="str">
        <f>IF(COUNTIF('Table 6'!I63:P63,"-")&lt;COUNTA('Table 6'!I63:P63),1,"-")</f>
        <v>-</v>
      </c>
      <c r="BL63" s="13" t="str">
        <f>IF(COUNTIF('Table 6'!Q63:AC63,"-")&lt;COUNTA('Table 6'!Q63:AC63),1,"-")</f>
        <v>-</v>
      </c>
      <c r="BM63" s="13" t="str">
        <f>IF(COUNTIF('Table 7'!I63:P63,"-")&lt;COUNTA('Table 7'!I63:P63),1,"-")</f>
        <v>-</v>
      </c>
      <c r="BN63" s="14" t="str">
        <f>IF(COUNTIF('Table 7'!Q63:AV63,"-")&lt;COUNTA('Table 7'!Q63:AV63),"Y","N")</f>
        <v>N</v>
      </c>
      <c r="BO63" s="13" t="str">
        <f>IF('Table 8'!I63="-","-",1)</f>
        <v>-</v>
      </c>
      <c r="BP63" s="13" t="str">
        <f>IF('Table 8'!K63="-","-",1)</f>
        <v>-</v>
      </c>
      <c r="BQ63" s="13" t="str">
        <f>IF('Table 8'!L63="-","-",1)</f>
        <v>-</v>
      </c>
      <c r="BR63" s="2" t="str">
        <f>IF(COUNTIF('Table 8'!M63:S63,"-")&lt;COUNTA('Table 8'!M63:S63),"Y","N")</f>
        <v>N</v>
      </c>
      <c r="BS63" s="13" t="str">
        <f>IF(COUNTIF('Table 8'!T63:AJ63,"-")&lt;COUNTA('Table 8'!T63:AJ63),1,"-")</f>
        <v>-</v>
      </c>
      <c r="BT63" s="14" t="str">
        <f>IF('Table 9'!B63=1,"Y","N")</f>
        <v>N</v>
      </c>
      <c r="BU63" s="2" t="str">
        <f>IF(COUNTIF('Table 10'!I64:J64,"-")&lt;COUNTA('Table 10'!I64:J64),"Y","N")</f>
        <v>N</v>
      </c>
      <c r="BV63" s="13">
        <f>IF('Table 10'!K64="-","-",1)</f>
        <v>1</v>
      </c>
      <c r="BW63" s="13" t="str">
        <f>IF('Table 10'!L64="-","-",1)</f>
        <v>-</v>
      </c>
      <c r="BX63" s="13" t="str">
        <f>IF('Table 10'!M64="-","-",1)</f>
        <v>-</v>
      </c>
    </row>
    <row r="64" spans="2:76" ht="13" x14ac:dyDescent="0.3">
      <c r="B64" s="5">
        <f>'Table 1'!B65</f>
        <v>0</v>
      </c>
      <c r="C64" s="5">
        <f>'Table 1'!C65</f>
        <v>1</v>
      </c>
      <c r="D64" s="5" t="str">
        <f>'Table 1'!D65</f>
        <v>Per/poly fluorinated substances</v>
      </c>
      <c r="E64" s="5" t="str">
        <f>'Table 1'!E65</f>
        <v>E</v>
      </c>
      <c r="F64" s="5" t="str">
        <f>'Table 1'!F65</f>
        <v>PFDPA</v>
      </c>
      <c r="G64" s="12" t="str">
        <f>'Table 1'!G65</f>
        <v>52299-26-0</v>
      </c>
      <c r="H64" s="119" t="str">
        <f>'Table 1'!H65</f>
        <v>-</v>
      </c>
      <c r="I64" s="88" t="str">
        <f>IF('Table 2'!BB64=1,"Y","")</f>
        <v/>
      </c>
      <c r="J64" s="86" t="str">
        <f>IF('Table 2'!BC64="-","","Y")</f>
        <v/>
      </c>
      <c r="K64" s="86" t="str">
        <f>IF('Table 3'!R64="","","Y")</f>
        <v/>
      </c>
      <c r="L64" s="86" t="str">
        <f>IF('Table 2'!BD64="Y","Y","")</f>
        <v/>
      </c>
      <c r="M64" s="86" t="str">
        <f>IF('Table 2'!BE64=1,"Y","")</f>
        <v/>
      </c>
      <c r="N64" s="86" t="str">
        <f>IF('Table 2'!BF64="Y","Y","")</f>
        <v/>
      </c>
      <c r="O64" s="86" t="str">
        <f>IF('Table 2'!BG64=1,"Y","")</f>
        <v/>
      </c>
      <c r="P64" s="86" t="str">
        <f>IF('Table 2'!BH64=1,"Y","")</f>
        <v/>
      </c>
      <c r="Q64" s="86" t="str">
        <f>IF('Table 2'!BI64=1,"Y","")</f>
        <v/>
      </c>
      <c r="R64" s="86" t="str">
        <f>IF('Table 2'!BJ64="Y","Y","")</f>
        <v/>
      </c>
      <c r="S64" s="86" t="str">
        <f>IF('Table 2'!BK64=1,"Y","")</f>
        <v/>
      </c>
      <c r="T64" s="86" t="str">
        <f>IF('Table 2'!BL64=1,"Y","")</f>
        <v/>
      </c>
      <c r="U64" s="86" t="str">
        <f>IF('Table 2'!BM64=1,"Y","")</f>
        <v/>
      </c>
      <c r="V64" s="86" t="str">
        <f>IF('Table 2'!BN64="Y","Y","")</f>
        <v/>
      </c>
      <c r="W64" s="86" t="str">
        <f>IF('Table 2'!BO64=1,"Y","")</f>
        <v/>
      </c>
      <c r="X64" s="86" t="str">
        <f>IF('Table 2'!BP64=1,"Y","")</f>
        <v/>
      </c>
      <c r="Y64" s="86" t="str">
        <f>IF('Table 2'!BQ64=1,"Y","")</f>
        <v/>
      </c>
      <c r="Z64" s="86" t="str">
        <f>IF('Table 2'!BR64="Y","Y","")</f>
        <v/>
      </c>
      <c r="AA64" s="86" t="str">
        <f>IF('Table 2'!BS64=1,"Y","")</f>
        <v/>
      </c>
      <c r="AB64" s="86" t="str">
        <f>IF('Table 2'!BT64="Y","Y","")</f>
        <v/>
      </c>
      <c r="AC64" s="86" t="str">
        <f>IF('Table 2'!BU64="Y","Y","")</f>
        <v/>
      </c>
      <c r="AD64" s="86" t="str">
        <f>IF('Table 2'!BV64=1,"Y","")</f>
        <v>Y</v>
      </c>
      <c r="AE64" s="86" t="str">
        <f>IF('Table 2'!BW64=1,"Y","")</f>
        <v/>
      </c>
      <c r="AF64" s="86" t="str">
        <f>IF('Table 2'!BX64=1,"Y","")</f>
        <v/>
      </c>
      <c r="AG64" s="87" t="str">
        <f>IF('Table 11 Profess+consumer'!B64=1,"Y","")</f>
        <v/>
      </c>
      <c r="AH64" s="87" t="str">
        <f>IF(COUNT('Table 12 Class+OSH+waste'!K64:P64,"")&lt;COUNTA('Table 12 Class+OSH+waste'!K64:P64),"Y","")</f>
        <v/>
      </c>
      <c r="AI64" s="87" t="str">
        <f>IF(COUNT('Table 12 Class+OSH+waste'!Q64:V64,"")&lt;COUNTA('Table 12 Class+OSH+waste'!Q64:V64),"Y","")</f>
        <v/>
      </c>
      <c r="AJ64" s="89" t="str">
        <f>IF('Table 13 Environmental'!B65=1,"Y","")</f>
        <v/>
      </c>
      <c r="BB64" s="2" t="str">
        <f>IF(COUNTIF('Table 3'!I64:O64,"-")&lt;COUNTA('Table 3'!I64:O64),1,"-")</f>
        <v>-</v>
      </c>
      <c r="BC64" s="2" t="str">
        <f>'Table 3'!P64</f>
        <v>-</v>
      </c>
      <c r="BD64" s="2" t="str">
        <f>'Table 3'!Q64</f>
        <v>-</v>
      </c>
      <c r="BE64" s="13" t="str">
        <f>IF(COUNTIF('Table 4'!I64:N64,"-")&lt;COUNTA('Table 4'!I64:N64),1,"-")</f>
        <v>-</v>
      </c>
      <c r="BF64" s="14" t="str">
        <f>IF(COUNTIF('Table 4'!O64:AO64,"-")&lt;COUNTA('Table 4'!O64:AO64),"Y","N")</f>
        <v>N</v>
      </c>
      <c r="BG64" s="13" t="str">
        <f>IF(COUNTIF('Table 5'!I64:M64,"-")&lt;COUNTA('Table 5'!I64:M64),1,"-")</f>
        <v>-</v>
      </c>
      <c r="BH64" s="13" t="str">
        <f>IF(COUNTIF('Table 5'!N64:S64,"-")&lt;COUNTA('Table 5'!N64:S64),1,"-")</f>
        <v>-</v>
      </c>
      <c r="BI64" s="13" t="str">
        <f>IF(COUNTIF('Table 5'!T64:U64,"-")&lt;COUNTA('Table 5'!T64:U64),1,"-")</f>
        <v>-</v>
      </c>
      <c r="BJ64" s="15" t="str">
        <f>IF(COUNTIF('Table 5'!V64:AP64,"-")&lt;COUNTA('Table 5'!V64:AP64),"Y","N")</f>
        <v>N</v>
      </c>
      <c r="BK64" s="13" t="str">
        <f>IF(COUNTIF('Table 6'!I64:P64,"-")&lt;COUNTA('Table 6'!I64:P64),1,"-")</f>
        <v>-</v>
      </c>
      <c r="BL64" s="13" t="str">
        <f>IF(COUNTIF('Table 6'!Q64:AC64,"-")&lt;COUNTA('Table 6'!Q64:AC64),1,"-")</f>
        <v>-</v>
      </c>
      <c r="BM64" s="13" t="str">
        <f>IF(COUNTIF('Table 7'!I64:P64,"-")&lt;COUNTA('Table 7'!I64:P64),1,"-")</f>
        <v>-</v>
      </c>
      <c r="BN64" s="14" t="str">
        <f>IF(COUNTIF('Table 7'!Q64:AV64,"-")&lt;COUNTA('Table 7'!Q64:AV64),"Y","N")</f>
        <v>N</v>
      </c>
      <c r="BO64" s="13" t="str">
        <f>IF('Table 8'!I64="-","-",1)</f>
        <v>-</v>
      </c>
      <c r="BP64" s="13" t="str">
        <f>IF('Table 8'!K64="-","-",1)</f>
        <v>-</v>
      </c>
      <c r="BQ64" s="13" t="str">
        <f>IF('Table 8'!L64="-","-",1)</f>
        <v>-</v>
      </c>
      <c r="BR64" s="2" t="str">
        <f>IF(COUNTIF('Table 8'!M64:S64,"-")&lt;COUNTA('Table 8'!M64:S64),"Y","N")</f>
        <v>N</v>
      </c>
      <c r="BS64" s="13" t="str">
        <f>IF(COUNTIF('Table 8'!T64:AJ64,"-")&lt;COUNTA('Table 8'!T64:AJ64),1,"-")</f>
        <v>-</v>
      </c>
      <c r="BT64" s="14" t="str">
        <f>IF('Table 9'!B64=1,"Y","N")</f>
        <v>N</v>
      </c>
      <c r="BU64" s="2" t="str">
        <f>IF(COUNTIF('Table 10'!I65:J65,"-")&lt;COUNTA('Table 10'!I65:J65),"Y","N")</f>
        <v>N</v>
      </c>
      <c r="BV64" s="13">
        <f>IF('Table 10'!K65="-","-",1)</f>
        <v>1</v>
      </c>
      <c r="BW64" s="13" t="str">
        <f>IF('Table 10'!L65="-","-",1)</f>
        <v>-</v>
      </c>
      <c r="BX64" s="13" t="str">
        <f>IF('Table 10'!M65="-","-",1)</f>
        <v>-</v>
      </c>
    </row>
    <row r="65" spans="1:76" ht="13" x14ac:dyDescent="0.3">
      <c r="B65" s="5">
        <f>'Table 1'!B66</f>
        <v>0</v>
      </c>
      <c r="C65" s="5">
        <f>'Table 1'!C66</f>
        <v>1</v>
      </c>
      <c r="D65" s="5" t="str">
        <f>'Table 1'!D66</f>
        <v>Per/poly fluorinated substances</v>
      </c>
      <c r="E65" s="5" t="str">
        <f>'Table 1'!E66</f>
        <v>E</v>
      </c>
      <c r="F65" s="5" t="str">
        <f>'Table 1'!F66</f>
        <v>C8/C10 PFPiA</v>
      </c>
      <c r="G65" s="12" t="str">
        <f>'Table 1'!G66</f>
        <v>500776-81-8</v>
      </c>
      <c r="H65" s="119" t="str">
        <f>'Table 1'!H66</f>
        <v>-</v>
      </c>
      <c r="I65" s="88" t="str">
        <f>IF('Table 2'!BB65=1,"Y","")</f>
        <v/>
      </c>
      <c r="J65" s="86" t="str">
        <f>IF('Table 2'!BC65="-","","Y")</f>
        <v/>
      </c>
      <c r="K65" s="86" t="str">
        <f>IF('Table 3'!R65="","","Y")</f>
        <v/>
      </c>
      <c r="L65" s="86" t="str">
        <f>IF('Table 2'!BD65="Y","Y","")</f>
        <v/>
      </c>
      <c r="M65" s="86" t="str">
        <f>IF('Table 2'!BE65=1,"Y","")</f>
        <v/>
      </c>
      <c r="N65" s="86" t="str">
        <f>IF('Table 2'!BF65="Y","Y","")</f>
        <v/>
      </c>
      <c r="O65" s="86" t="str">
        <f>IF('Table 2'!BG65=1,"Y","")</f>
        <v/>
      </c>
      <c r="P65" s="86" t="str">
        <f>IF('Table 2'!BH65=1,"Y","")</f>
        <v/>
      </c>
      <c r="Q65" s="86" t="str">
        <f>IF('Table 2'!BI65=1,"Y","")</f>
        <v/>
      </c>
      <c r="R65" s="86" t="str">
        <f>IF('Table 2'!BJ65="Y","Y","")</f>
        <v/>
      </c>
      <c r="S65" s="86" t="str">
        <f>IF('Table 2'!BK65=1,"Y","")</f>
        <v/>
      </c>
      <c r="T65" s="86" t="str">
        <f>IF('Table 2'!BL65=1,"Y","")</f>
        <v/>
      </c>
      <c r="U65" s="86" t="str">
        <f>IF('Table 2'!BM65=1,"Y","")</f>
        <v/>
      </c>
      <c r="V65" s="86" t="str">
        <f>IF('Table 2'!BN65="Y","Y","")</f>
        <v/>
      </c>
      <c r="W65" s="86" t="str">
        <f>IF('Table 2'!BO65=1,"Y","")</f>
        <v/>
      </c>
      <c r="X65" s="86" t="str">
        <f>IF('Table 2'!BP65=1,"Y","")</f>
        <v/>
      </c>
      <c r="Y65" s="86" t="str">
        <f>IF('Table 2'!BQ65=1,"Y","")</f>
        <v/>
      </c>
      <c r="Z65" s="86" t="str">
        <f>IF('Table 2'!BR65="Y","Y","")</f>
        <v/>
      </c>
      <c r="AA65" s="86" t="str">
        <f>IF('Table 2'!BS65=1,"Y","")</f>
        <v/>
      </c>
      <c r="AB65" s="86" t="str">
        <f>IF('Table 2'!BT65="Y","Y","")</f>
        <v/>
      </c>
      <c r="AC65" s="86" t="str">
        <f>IF('Table 2'!BU65="Y","Y","")</f>
        <v/>
      </c>
      <c r="AD65" s="86" t="str">
        <f>IF('Table 2'!BV65=1,"Y","")</f>
        <v>Y</v>
      </c>
      <c r="AE65" s="86" t="str">
        <f>IF('Table 2'!BW65=1,"Y","")</f>
        <v/>
      </c>
      <c r="AF65" s="86" t="str">
        <f>IF('Table 2'!BX65=1,"Y","")</f>
        <v/>
      </c>
      <c r="AG65" s="87" t="str">
        <f>IF('Table 11 Profess+consumer'!B65=1,"Y","")</f>
        <v/>
      </c>
      <c r="AH65" s="87" t="str">
        <f>IF(COUNT('Table 12 Class+OSH+waste'!K65:P65,"")&lt;COUNTA('Table 12 Class+OSH+waste'!K65:P65),"Y","")</f>
        <v/>
      </c>
      <c r="AI65" s="87" t="str">
        <f>IF(COUNT('Table 12 Class+OSH+waste'!Q65:V65,"")&lt;COUNTA('Table 12 Class+OSH+waste'!Q65:V65),"Y","")</f>
        <v/>
      </c>
      <c r="AJ65" s="89" t="str">
        <f>IF('Table 13 Environmental'!B66=1,"Y","")</f>
        <v/>
      </c>
      <c r="BB65" s="2" t="str">
        <f>IF(COUNTIF('Table 3'!I65:O65,"-")&lt;COUNTA('Table 3'!I65:O65),1,"-")</f>
        <v>-</v>
      </c>
      <c r="BC65" s="2" t="str">
        <f>'Table 3'!P65</f>
        <v>-</v>
      </c>
      <c r="BD65" s="2" t="str">
        <f>'Table 3'!Q65</f>
        <v>-</v>
      </c>
      <c r="BE65" s="13" t="str">
        <f>IF(COUNTIF('Table 4'!I65:N65,"-")&lt;COUNTA('Table 4'!I65:N65),1,"-")</f>
        <v>-</v>
      </c>
      <c r="BF65" s="14" t="str">
        <f>IF(COUNTIF('Table 4'!O65:AO65,"-")&lt;COUNTA('Table 4'!O65:AO65),"Y","N")</f>
        <v>N</v>
      </c>
      <c r="BG65" s="13" t="str">
        <f>IF(COUNTIF('Table 5'!I65:M65,"-")&lt;COUNTA('Table 5'!I65:M65),1,"-")</f>
        <v>-</v>
      </c>
      <c r="BH65" s="13" t="str">
        <f>IF(COUNTIF('Table 5'!N65:S65,"-")&lt;COUNTA('Table 5'!N65:S65),1,"-")</f>
        <v>-</v>
      </c>
      <c r="BI65" s="13" t="str">
        <f>IF(COUNTIF('Table 5'!T65:U65,"-")&lt;COUNTA('Table 5'!T65:U65),1,"-")</f>
        <v>-</v>
      </c>
      <c r="BJ65" s="15" t="str">
        <f>IF(COUNTIF('Table 5'!V65:AP65,"-")&lt;COUNTA('Table 5'!V65:AP65),"Y","N")</f>
        <v>N</v>
      </c>
      <c r="BK65" s="13" t="str">
        <f>IF(COUNTIF('Table 6'!I65:P65,"-")&lt;COUNTA('Table 6'!I65:P65),1,"-")</f>
        <v>-</v>
      </c>
      <c r="BL65" s="13" t="str">
        <f>IF(COUNTIF('Table 6'!Q65:AC65,"-")&lt;COUNTA('Table 6'!Q65:AC65),1,"-")</f>
        <v>-</v>
      </c>
      <c r="BM65" s="13" t="str">
        <f>IF(COUNTIF('Table 7'!I65:P65,"-")&lt;COUNTA('Table 7'!I65:P65),1,"-")</f>
        <v>-</v>
      </c>
      <c r="BN65" s="14" t="str">
        <f>IF(COUNTIF('Table 7'!Q65:AV65,"-")&lt;COUNTA('Table 7'!Q65:AV65),"Y","N")</f>
        <v>N</v>
      </c>
      <c r="BO65" s="13" t="str">
        <f>IF('Table 8'!I65="-","-",1)</f>
        <v>-</v>
      </c>
      <c r="BP65" s="13" t="str">
        <f>IF('Table 8'!K65="-","-",1)</f>
        <v>-</v>
      </c>
      <c r="BQ65" s="13" t="str">
        <f>IF('Table 8'!L65="-","-",1)</f>
        <v>-</v>
      </c>
      <c r="BR65" s="2" t="str">
        <f>IF(COUNTIF('Table 8'!M65:S65,"-")&lt;COUNTA('Table 8'!M65:S65),"Y","N")</f>
        <v>N</v>
      </c>
      <c r="BS65" s="13" t="str">
        <f>IF(COUNTIF('Table 8'!T65:AJ65,"-")&lt;COUNTA('Table 8'!T65:AJ65),1,"-")</f>
        <v>-</v>
      </c>
      <c r="BT65" s="14" t="str">
        <f>IF('Table 9'!B65=1,"Y","N")</f>
        <v>N</v>
      </c>
      <c r="BU65" s="2" t="str">
        <f>IF(COUNTIF('Table 10'!I66:J66,"-")&lt;COUNTA('Table 10'!I66:J66),"Y","N")</f>
        <v>N</v>
      </c>
      <c r="BV65" s="13">
        <f>IF('Table 10'!K66="-","-",1)</f>
        <v>1</v>
      </c>
      <c r="BW65" s="13" t="str">
        <f>IF('Table 10'!L66="-","-",1)</f>
        <v>-</v>
      </c>
      <c r="BX65" s="13" t="str">
        <f>IF('Table 10'!M66="-","-",1)</f>
        <v>-</v>
      </c>
    </row>
    <row r="66" spans="1:76" ht="13" x14ac:dyDescent="0.3">
      <c r="B66" s="5">
        <f>'Table 1'!B67</f>
        <v>0</v>
      </c>
      <c r="C66" s="5">
        <f>'Table 1'!C67</f>
        <v>1</v>
      </c>
      <c r="D66" s="5" t="str">
        <f>'Table 1'!D67</f>
        <v>Per/poly fluorinated substances</v>
      </c>
      <c r="E66" s="5" t="str">
        <f>'Table 1'!E67</f>
        <v>E</v>
      </c>
      <c r="F66" s="5" t="str">
        <f>'Table 1'!F67</f>
        <v>Denum SH</v>
      </c>
      <c r="G66" s="12" t="str">
        <f>'Table 1'!G67</f>
        <v>120895-92-3</v>
      </c>
      <c r="H66" s="119" t="str">
        <f>'Table 1'!H67</f>
        <v>-</v>
      </c>
      <c r="I66" s="88" t="str">
        <f>IF('Table 2'!BB66=1,"Y","")</f>
        <v/>
      </c>
      <c r="J66" s="86" t="str">
        <f>IF('Table 2'!BC66="-","","Y")</f>
        <v/>
      </c>
      <c r="K66" s="86" t="str">
        <f>IF('Table 3'!R66="","","Y")</f>
        <v/>
      </c>
      <c r="L66" s="86" t="str">
        <f>IF('Table 2'!BD66="Y","Y","")</f>
        <v/>
      </c>
      <c r="M66" s="86" t="str">
        <f>IF('Table 2'!BE66=1,"Y","")</f>
        <v/>
      </c>
      <c r="N66" s="86" t="str">
        <f>IF('Table 2'!BF66="Y","Y","")</f>
        <v/>
      </c>
      <c r="O66" s="86" t="str">
        <f>IF('Table 2'!BG66=1,"Y","")</f>
        <v/>
      </c>
      <c r="P66" s="86" t="str">
        <f>IF('Table 2'!BH66=1,"Y","")</f>
        <v/>
      </c>
      <c r="Q66" s="86" t="str">
        <f>IF('Table 2'!BI66=1,"Y","")</f>
        <v/>
      </c>
      <c r="R66" s="86" t="str">
        <f>IF('Table 2'!BJ66="Y","Y","")</f>
        <v/>
      </c>
      <c r="S66" s="86" t="str">
        <f>IF('Table 2'!BK66=1,"Y","")</f>
        <v/>
      </c>
      <c r="T66" s="86" t="str">
        <f>IF('Table 2'!BL66=1,"Y","")</f>
        <v/>
      </c>
      <c r="U66" s="86" t="str">
        <f>IF('Table 2'!BM66=1,"Y","")</f>
        <v/>
      </c>
      <c r="V66" s="86" t="str">
        <f>IF('Table 2'!BN66="Y","Y","")</f>
        <v/>
      </c>
      <c r="W66" s="86" t="str">
        <f>IF('Table 2'!BO66=1,"Y","")</f>
        <v/>
      </c>
      <c r="X66" s="86" t="str">
        <f>IF('Table 2'!BP66=1,"Y","")</f>
        <v/>
      </c>
      <c r="Y66" s="86" t="str">
        <f>IF('Table 2'!BQ66=1,"Y","")</f>
        <v/>
      </c>
      <c r="Z66" s="86" t="str">
        <f>IF('Table 2'!BR66="Y","Y","")</f>
        <v/>
      </c>
      <c r="AA66" s="86" t="str">
        <f>IF('Table 2'!BS66=1,"Y","")</f>
        <v/>
      </c>
      <c r="AB66" s="86" t="str">
        <f>IF('Table 2'!BT66="Y","Y","")</f>
        <v/>
      </c>
      <c r="AC66" s="86" t="str">
        <f>IF('Table 2'!BU66="Y","Y","")</f>
        <v/>
      </c>
      <c r="AD66" s="86" t="str">
        <f>IF('Table 2'!BV66=1,"Y","")</f>
        <v>Y</v>
      </c>
      <c r="AE66" s="86" t="str">
        <f>IF('Table 2'!BW66=1,"Y","")</f>
        <v/>
      </c>
      <c r="AF66" s="86" t="str">
        <f>IF('Table 2'!BX66=1,"Y","")</f>
        <v/>
      </c>
      <c r="AG66" s="87" t="str">
        <f>IF('Table 11 Profess+consumer'!B66=1,"Y","")</f>
        <v/>
      </c>
      <c r="AH66" s="87" t="str">
        <f>IF(COUNT('Table 12 Class+OSH+waste'!K66:P66,"")&lt;COUNTA('Table 12 Class+OSH+waste'!K66:P66),"Y","")</f>
        <v/>
      </c>
      <c r="AI66" s="87" t="str">
        <f>IF(COUNT('Table 12 Class+OSH+waste'!Q66:V66,"")&lt;COUNTA('Table 12 Class+OSH+waste'!Q66:V66),"Y","")</f>
        <v/>
      </c>
      <c r="AJ66" s="89" t="str">
        <f>IF('Table 13 Environmental'!B67=1,"Y","")</f>
        <v/>
      </c>
      <c r="BB66" s="2" t="str">
        <f>IF(COUNTIF('Table 3'!I66:O66,"-")&lt;COUNTA('Table 3'!I66:O66),1,"-")</f>
        <v>-</v>
      </c>
      <c r="BC66" s="2" t="str">
        <f>'Table 3'!P66</f>
        <v>-</v>
      </c>
      <c r="BD66" s="2" t="str">
        <f>'Table 3'!Q66</f>
        <v>-</v>
      </c>
      <c r="BE66" s="13" t="str">
        <f>IF(COUNTIF('Table 4'!I66:N66,"-")&lt;COUNTA('Table 4'!I66:N66),1,"-")</f>
        <v>-</v>
      </c>
      <c r="BF66" s="14" t="str">
        <f>IF(COUNTIF('Table 4'!O66:AO66,"-")&lt;COUNTA('Table 4'!O66:AO66),"Y","N")</f>
        <v>N</v>
      </c>
      <c r="BG66" s="13" t="str">
        <f>IF(COUNTIF('Table 5'!I66:M66,"-")&lt;COUNTA('Table 5'!I66:M66),1,"-")</f>
        <v>-</v>
      </c>
      <c r="BH66" s="13" t="str">
        <f>IF(COUNTIF('Table 5'!N66:S66,"-")&lt;COUNTA('Table 5'!N66:S66),1,"-")</f>
        <v>-</v>
      </c>
      <c r="BI66" s="13" t="str">
        <f>IF(COUNTIF('Table 5'!T66:U66,"-")&lt;COUNTA('Table 5'!T66:U66),1,"-")</f>
        <v>-</v>
      </c>
      <c r="BJ66" s="15" t="str">
        <f>IF(COUNTIF('Table 5'!V66:AP66,"-")&lt;COUNTA('Table 5'!V66:AP66),"Y","N")</f>
        <v>N</v>
      </c>
      <c r="BK66" s="13" t="str">
        <f>IF(COUNTIF('Table 6'!I66:P66,"-")&lt;COUNTA('Table 6'!I66:P66),1,"-")</f>
        <v>-</v>
      </c>
      <c r="BL66" s="13" t="str">
        <f>IF(COUNTIF('Table 6'!Q66:AC66,"-")&lt;COUNTA('Table 6'!Q66:AC66),1,"-")</f>
        <v>-</v>
      </c>
      <c r="BM66" s="13" t="str">
        <f>IF(COUNTIF('Table 7'!I66:P66,"-")&lt;COUNTA('Table 7'!I66:P66),1,"-")</f>
        <v>-</v>
      </c>
      <c r="BN66" s="14" t="str">
        <f>IF(COUNTIF('Table 7'!Q66:AV66,"-")&lt;COUNTA('Table 7'!Q66:AV66),"Y","N")</f>
        <v>N</v>
      </c>
      <c r="BO66" s="13" t="str">
        <f>IF('Table 8'!I66="-","-",1)</f>
        <v>-</v>
      </c>
      <c r="BP66" s="13" t="str">
        <f>IF('Table 8'!K66="-","-",1)</f>
        <v>-</v>
      </c>
      <c r="BQ66" s="13" t="str">
        <f>IF('Table 8'!L66="-","-",1)</f>
        <v>-</v>
      </c>
      <c r="BR66" s="2" t="str">
        <f>IF(COUNTIF('Table 8'!M66:S66,"-")&lt;COUNTA('Table 8'!M66:S66),"Y","N")</f>
        <v>N</v>
      </c>
      <c r="BS66" s="13" t="str">
        <f>IF(COUNTIF('Table 8'!T66:AJ66,"-")&lt;COUNTA('Table 8'!T66:AJ66),1,"-")</f>
        <v>-</v>
      </c>
      <c r="BT66" s="14" t="str">
        <f>IF('Table 9'!B66=1,"Y","N")</f>
        <v>N</v>
      </c>
      <c r="BU66" s="2" t="str">
        <f>IF(COUNTIF('Table 10'!I67:J67,"-")&lt;COUNTA('Table 10'!I67:J67),"Y","N")</f>
        <v>N</v>
      </c>
      <c r="BV66" s="13">
        <f>IF('Table 10'!K67="-","-",1)</f>
        <v>1</v>
      </c>
      <c r="BW66" s="13" t="str">
        <f>IF('Table 10'!L67="-","-",1)</f>
        <v>-</v>
      </c>
      <c r="BX66" s="13" t="str">
        <f>IF('Table 10'!M67="-","-",1)</f>
        <v>-</v>
      </c>
    </row>
    <row r="67" spans="1:76" ht="13" x14ac:dyDescent="0.3">
      <c r="B67" s="5">
        <f>'Table 1'!B68</f>
        <v>0</v>
      </c>
      <c r="C67" s="5">
        <f>'Table 1'!C68</f>
        <v>1</v>
      </c>
      <c r="D67" s="5" t="str">
        <f>'Table 1'!D68</f>
        <v>Per/poly fluorinated substances</v>
      </c>
      <c r="E67" s="5" t="str">
        <f>'Table 1'!E68</f>
        <v>E</v>
      </c>
      <c r="F67" s="5" t="str">
        <f>'Table 1'!F68</f>
        <v>Krytox</v>
      </c>
      <c r="G67" s="12" t="str">
        <f>'Table 1'!G68</f>
        <v>60164-51-4</v>
      </c>
      <c r="H67" s="119" t="str">
        <f>'Table 1'!H68</f>
        <v>611-940-1</v>
      </c>
      <c r="I67" s="88" t="str">
        <f>IF('Table 2'!BB67=1,"Y","")</f>
        <v/>
      </c>
      <c r="J67" s="86" t="str">
        <f>IF('Table 2'!BC67="-","","Y")</f>
        <v/>
      </c>
      <c r="K67" s="86" t="str">
        <f>IF('Table 3'!R67="","","Y")</f>
        <v/>
      </c>
      <c r="L67" s="86" t="str">
        <f>IF('Table 2'!BD67="Y","Y","")</f>
        <v/>
      </c>
      <c r="M67" s="86" t="str">
        <f>IF('Table 2'!BE67=1,"Y","")</f>
        <v/>
      </c>
      <c r="N67" s="86" t="str">
        <f>IF('Table 2'!BF67="Y","Y","")</f>
        <v/>
      </c>
      <c r="O67" s="86" t="str">
        <f>IF('Table 2'!BG67=1,"Y","")</f>
        <v/>
      </c>
      <c r="P67" s="86" t="str">
        <f>IF('Table 2'!BH67=1,"Y","")</f>
        <v/>
      </c>
      <c r="Q67" s="86" t="str">
        <f>IF('Table 2'!BI67=1,"Y","")</f>
        <v/>
      </c>
      <c r="R67" s="86" t="str">
        <f>IF('Table 2'!BJ67="Y","Y","")</f>
        <v/>
      </c>
      <c r="S67" s="86" t="str">
        <f>IF('Table 2'!BK67=1,"Y","")</f>
        <v/>
      </c>
      <c r="T67" s="86" t="str">
        <f>IF('Table 2'!BL67=1,"Y","")</f>
        <v/>
      </c>
      <c r="U67" s="86" t="str">
        <f>IF('Table 2'!BM67=1,"Y","")</f>
        <v/>
      </c>
      <c r="V67" s="86" t="str">
        <f>IF('Table 2'!BN67="Y","Y","")</f>
        <v/>
      </c>
      <c r="W67" s="86" t="str">
        <f>IF('Table 2'!BO67=1,"Y","")</f>
        <v/>
      </c>
      <c r="X67" s="86" t="str">
        <f>IF('Table 2'!BP67=1,"Y","")</f>
        <v/>
      </c>
      <c r="Y67" s="86" t="str">
        <f>IF('Table 2'!BQ67=1,"Y","")</f>
        <v/>
      </c>
      <c r="Z67" s="86" t="str">
        <f>IF('Table 2'!BR67="Y","Y","")</f>
        <v/>
      </c>
      <c r="AA67" s="86" t="str">
        <f>IF('Table 2'!BS67=1,"Y","")</f>
        <v/>
      </c>
      <c r="AB67" s="86" t="str">
        <f>IF('Table 2'!BT67="Y","Y","")</f>
        <v/>
      </c>
      <c r="AC67" s="86" t="str">
        <f>IF('Table 2'!BU67="Y","Y","")</f>
        <v/>
      </c>
      <c r="AD67" s="86" t="str">
        <f>IF('Table 2'!BV67=1,"Y","")</f>
        <v>Y</v>
      </c>
      <c r="AE67" s="86" t="str">
        <f>IF('Table 2'!BW67=1,"Y","")</f>
        <v/>
      </c>
      <c r="AF67" s="86" t="str">
        <f>IF('Table 2'!BX67=1,"Y","")</f>
        <v/>
      </c>
      <c r="AG67" s="87" t="str">
        <f>IF('Table 11 Profess+consumer'!B67=1,"Y","")</f>
        <v/>
      </c>
      <c r="AH67" s="87" t="str">
        <f>IF(COUNT('Table 12 Class+OSH+waste'!K67:P67,"")&lt;COUNTA('Table 12 Class+OSH+waste'!K67:P67),"Y","")</f>
        <v/>
      </c>
      <c r="AI67" s="87" t="str">
        <f>IF(COUNT('Table 12 Class+OSH+waste'!Q67:V67,"")&lt;COUNTA('Table 12 Class+OSH+waste'!Q67:V67),"Y","")</f>
        <v/>
      </c>
      <c r="AJ67" s="89" t="str">
        <f>IF('Table 13 Environmental'!B68=1,"Y","")</f>
        <v/>
      </c>
      <c r="BB67" s="2" t="str">
        <f>IF(COUNTIF('Table 3'!I67:O67,"-")&lt;COUNTA('Table 3'!I67:O67),1,"-")</f>
        <v>-</v>
      </c>
      <c r="BC67" s="2" t="str">
        <f>'Table 3'!P67</f>
        <v>-</v>
      </c>
      <c r="BD67" s="2" t="str">
        <f>'Table 3'!Q67</f>
        <v>-</v>
      </c>
      <c r="BE67" s="13" t="str">
        <f>IF(COUNTIF('Table 4'!I67:N67,"-")&lt;COUNTA('Table 4'!I67:N67),1,"-")</f>
        <v>-</v>
      </c>
      <c r="BF67" s="14" t="str">
        <f>IF(COUNTIF('Table 4'!O67:AO67,"-")&lt;COUNTA('Table 4'!O67:AO67),"Y","N")</f>
        <v>N</v>
      </c>
      <c r="BG67" s="13" t="str">
        <f>IF(COUNTIF('Table 5'!I67:M67,"-")&lt;COUNTA('Table 5'!I67:M67),1,"-")</f>
        <v>-</v>
      </c>
      <c r="BH67" s="13" t="str">
        <f>IF(COUNTIF('Table 5'!N67:S67,"-")&lt;COUNTA('Table 5'!N67:S67),1,"-")</f>
        <v>-</v>
      </c>
      <c r="BI67" s="13" t="str">
        <f>IF(COUNTIF('Table 5'!T67:U67,"-")&lt;COUNTA('Table 5'!T67:U67),1,"-")</f>
        <v>-</v>
      </c>
      <c r="BJ67" s="15" t="str">
        <f>IF(COUNTIF('Table 5'!V67:AP67,"-")&lt;COUNTA('Table 5'!V67:AP67),"Y","N")</f>
        <v>N</v>
      </c>
      <c r="BK67" s="13" t="str">
        <f>IF(COUNTIF('Table 6'!I67:P67,"-")&lt;COUNTA('Table 6'!I67:P67),1,"-")</f>
        <v>-</v>
      </c>
      <c r="BL67" s="13" t="str">
        <f>IF(COUNTIF('Table 6'!Q67:AC67,"-")&lt;COUNTA('Table 6'!Q67:AC67),1,"-")</f>
        <v>-</v>
      </c>
      <c r="BM67" s="13" t="str">
        <f>IF(COUNTIF('Table 7'!I67:P67,"-")&lt;COUNTA('Table 7'!I67:P67),1,"-")</f>
        <v>-</v>
      </c>
      <c r="BN67" s="14" t="str">
        <f>IF(COUNTIF('Table 7'!Q67:AV67,"-")&lt;COUNTA('Table 7'!Q67:AV67),"Y","N")</f>
        <v>N</v>
      </c>
      <c r="BO67" s="13" t="str">
        <f>IF('Table 8'!I67="-","-",1)</f>
        <v>-</v>
      </c>
      <c r="BP67" s="13" t="str">
        <f>IF('Table 8'!K67="-","-",1)</f>
        <v>-</v>
      </c>
      <c r="BQ67" s="13" t="str">
        <f>IF('Table 8'!L67="-","-",1)</f>
        <v>-</v>
      </c>
      <c r="BR67" s="2" t="str">
        <f>IF(COUNTIF('Table 8'!M67:S67,"-")&lt;COUNTA('Table 8'!M67:S67),"Y","N")</f>
        <v>N</v>
      </c>
      <c r="BS67" s="13" t="str">
        <f>IF(COUNTIF('Table 8'!T67:AJ67,"-")&lt;COUNTA('Table 8'!T67:AJ67),1,"-")</f>
        <v>-</v>
      </c>
      <c r="BT67" s="14" t="str">
        <f>IF('Table 9'!B67=1,"Y","N")</f>
        <v>N</v>
      </c>
      <c r="BU67" s="2" t="str">
        <f>IF(COUNTIF('Table 10'!I68:J68,"-")&lt;COUNTA('Table 10'!I68:J68),"Y","N")</f>
        <v>N</v>
      </c>
      <c r="BV67" s="13">
        <f>IF('Table 10'!K68="-","-",1)</f>
        <v>1</v>
      </c>
      <c r="BW67" s="13" t="str">
        <f>IF('Table 10'!L68="-","-",1)</f>
        <v>-</v>
      </c>
      <c r="BX67" s="13" t="str">
        <f>IF('Table 10'!M68="-","-",1)</f>
        <v>-</v>
      </c>
    </row>
    <row r="68" spans="1:76" ht="13" x14ac:dyDescent="0.3">
      <c r="B68" s="5">
        <f>'Table 1'!B69</f>
        <v>0</v>
      </c>
      <c r="C68" s="5">
        <f>'Table 1'!C69</f>
        <v>1</v>
      </c>
      <c r="D68" s="5" t="str">
        <f>'Table 1'!D69</f>
        <v>Per/poly fluorinated substances</v>
      </c>
      <c r="E68" s="5" t="str">
        <f>'Table 1'!E69</f>
        <v>E</v>
      </c>
      <c r="F68" s="5" t="str">
        <f>'Table 1'!F69</f>
        <v>Fomblin Z-DIAC</v>
      </c>
      <c r="G68" s="12" t="str">
        <f>'Table 1'!G69</f>
        <v>97462-40-1</v>
      </c>
      <c r="H68" s="119" t="str">
        <f>'Table 1'!H69</f>
        <v>-</v>
      </c>
      <c r="I68" s="88" t="str">
        <f>IF('Table 2'!BB68=1,"Y","")</f>
        <v/>
      </c>
      <c r="J68" s="86" t="str">
        <f>IF('Table 2'!BC68="-","","Y")</f>
        <v/>
      </c>
      <c r="K68" s="86" t="str">
        <f>IF('Table 3'!R68="","","Y")</f>
        <v/>
      </c>
      <c r="L68" s="86" t="str">
        <f>IF('Table 2'!BD68="Y","Y","")</f>
        <v/>
      </c>
      <c r="M68" s="86" t="str">
        <f>IF('Table 2'!BE68=1,"Y","")</f>
        <v/>
      </c>
      <c r="N68" s="86" t="str">
        <f>IF('Table 2'!BF68="Y","Y","")</f>
        <v/>
      </c>
      <c r="O68" s="86" t="str">
        <f>IF('Table 2'!BG68=1,"Y","")</f>
        <v/>
      </c>
      <c r="P68" s="86" t="str">
        <f>IF('Table 2'!BH68=1,"Y","")</f>
        <v/>
      </c>
      <c r="Q68" s="86" t="str">
        <f>IF('Table 2'!BI68=1,"Y","")</f>
        <v/>
      </c>
      <c r="R68" s="86" t="str">
        <f>IF('Table 2'!BJ68="Y","Y","")</f>
        <v/>
      </c>
      <c r="S68" s="86" t="str">
        <f>IF('Table 2'!BK68=1,"Y","")</f>
        <v/>
      </c>
      <c r="T68" s="86" t="str">
        <f>IF('Table 2'!BL68=1,"Y","")</f>
        <v/>
      </c>
      <c r="U68" s="86" t="str">
        <f>IF('Table 2'!BM68=1,"Y","")</f>
        <v/>
      </c>
      <c r="V68" s="86" t="str">
        <f>IF('Table 2'!BN68="Y","Y","")</f>
        <v/>
      </c>
      <c r="W68" s="86" t="str">
        <f>IF('Table 2'!BO68=1,"Y","")</f>
        <v/>
      </c>
      <c r="X68" s="86" t="str">
        <f>IF('Table 2'!BP68=1,"Y","")</f>
        <v/>
      </c>
      <c r="Y68" s="86" t="str">
        <f>IF('Table 2'!BQ68=1,"Y","")</f>
        <v/>
      </c>
      <c r="Z68" s="86" t="str">
        <f>IF('Table 2'!BR68="Y","Y","")</f>
        <v/>
      </c>
      <c r="AA68" s="86" t="str">
        <f>IF('Table 2'!BS68=1,"Y","")</f>
        <v/>
      </c>
      <c r="AB68" s="86" t="str">
        <f>IF('Table 2'!BT68="Y","Y","")</f>
        <v/>
      </c>
      <c r="AC68" s="86" t="str">
        <f>IF('Table 2'!BU68="Y","Y","")</f>
        <v/>
      </c>
      <c r="AD68" s="86" t="str">
        <f>IF('Table 2'!BV68=1,"Y","")</f>
        <v>Y</v>
      </c>
      <c r="AE68" s="86" t="str">
        <f>IF('Table 2'!BW68=1,"Y","")</f>
        <v/>
      </c>
      <c r="AF68" s="86" t="str">
        <f>IF('Table 2'!BX68=1,"Y","")</f>
        <v/>
      </c>
      <c r="AG68" s="87" t="str">
        <f>IF('Table 11 Profess+consumer'!B68=1,"Y","")</f>
        <v/>
      </c>
      <c r="AH68" s="87" t="str">
        <f>IF(COUNT('Table 12 Class+OSH+waste'!K68:P68,"")&lt;COUNTA('Table 12 Class+OSH+waste'!K68:P68),"Y","")</f>
        <v/>
      </c>
      <c r="AI68" s="87" t="str">
        <f>IF(COUNT('Table 12 Class+OSH+waste'!Q68:V68,"")&lt;COUNTA('Table 12 Class+OSH+waste'!Q68:V68),"Y","")</f>
        <v/>
      </c>
      <c r="AJ68" s="89" t="str">
        <f>IF('Table 13 Environmental'!B69=1,"Y","")</f>
        <v/>
      </c>
      <c r="BB68" s="2" t="str">
        <f>IF(COUNTIF('Table 3'!I68:O68,"-")&lt;COUNTA('Table 3'!I68:O68),1,"-")</f>
        <v>-</v>
      </c>
      <c r="BC68" s="2" t="str">
        <f>'Table 3'!P68</f>
        <v>-</v>
      </c>
      <c r="BD68" s="2" t="str">
        <f>'Table 3'!Q68</f>
        <v>-</v>
      </c>
      <c r="BE68" s="13" t="str">
        <f>IF(COUNTIF('Table 4'!I68:N68,"-")&lt;COUNTA('Table 4'!I68:N68),1,"-")</f>
        <v>-</v>
      </c>
      <c r="BF68" s="14" t="str">
        <f>IF(COUNTIF('Table 4'!O68:AO68,"-")&lt;COUNTA('Table 4'!O68:AO68),"Y","N")</f>
        <v>N</v>
      </c>
      <c r="BG68" s="13" t="str">
        <f>IF(COUNTIF('Table 5'!I68:M68,"-")&lt;COUNTA('Table 5'!I68:M68),1,"-")</f>
        <v>-</v>
      </c>
      <c r="BH68" s="13" t="str">
        <f>IF(COUNTIF('Table 5'!N68:S68,"-")&lt;COUNTA('Table 5'!N68:S68),1,"-")</f>
        <v>-</v>
      </c>
      <c r="BI68" s="13" t="str">
        <f>IF(COUNTIF('Table 5'!T68:U68,"-")&lt;COUNTA('Table 5'!T68:U68),1,"-")</f>
        <v>-</v>
      </c>
      <c r="BJ68" s="15" t="str">
        <f>IF(COUNTIF('Table 5'!V68:AP68,"-")&lt;COUNTA('Table 5'!V68:AP68),"Y","N")</f>
        <v>N</v>
      </c>
      <c r="BK68" s="13" t="str">
        <f>IF(COUNTIF('Table 6'!I68:P68,"-")&lt;COUNTA('Table 6'!I68:P68),1,"-")</f>
        <v>-</v>
      </c>
      <c r="BL68" s="13" t="str">
        <f>IF(COUNTIF('Table 6'!Q68:AC68,"-")&lt;COUNTA('Table 6'!Q68:AC68),1,"-")</f>
        <v>-</v>
      </c>
      <c r="BM68" s="13" t="str">
        <f>IF(COUNTIF('Table 7'!I68:P68,"-")&lt;COUNTA('Table 7'!I68:P68),1,"-")</f>
        <v>-</v>
      </c>
      <c r="BN68" s="14" t="str">
        <f>IF(COUNTIF('Table 7'!Q68:AV68,"-")&lt;COUNTA('Table 7'!Q68:AV68),"Y","N")</f>
        <v>N</v>
      </c>
      <c r="BO68" s="13" t="str">
        <f>IF('Table 8'!I68="-","-",1)</f>
        <v>-</v>
      </c>
      <c r="BP68" s="13" t="str">
        <f>IF('Table 8'!K68="-","-",1)</f>
        <v>-</v>
      </c>
      <c r="BQ68" s="13" t="str">
        <f>IF('Table 8'!L68="-","-",1)</f>
        <v>-</v>
      </c>
      <c r="BR68" s="2" t="str">
        <f>IF(COUNTIF('Table 8'!M68:S68,"-")&lt;COUNTA('Table 8'!M68:S68),"Y","N")</f>
        <v>N</v>
      </c>
      <c r="BS68" s="13" t="str">
        <f>IF(COUNTIF('Table 8'!T68:AJ68,"-")&lt;COUNTA('Table 8'!T68:AJ68),1,"-")</f>
        <v>-</v>
      </c>
      <c r="BT68" s="14" t="str">
        <f>IF('Table 9'!B68=1,"Y","N")</f>
        <v>N</v>
      </c>
      <c r="BU68" s="2" t="str">
        <f>IF(COUNTIF('Table 10'!I69:J69,"-")&lt;COUNTA('Table 10'!I69:J69),"Y","N")</f>
        <v>N</v>
      </c>
      <c r="BV68" s="13">
        <f>IF('Table 10'!K69="-","-",1)</f>
        <v>1</v>
      </c>
      <c r="BW68" s="13" t="str">
        <f>IF('Table 10'!L69="-","-",1)</f>
        <v>-</v>
      </c>
      <c r="BX68" s="13" t="str">
        <f>IF('Table 10'!M69="-","-",1)</f>
        <v>-</v>
      </c>
    </row>
    <row r="69" spans="1:76" ht="13" x14ac:dyDescent="0.3">
      <c r="B69" s="5">
        <f>'Table 1'!B70</f>
        <v>0</v>
      </c>
      <c r="C69" s="5">
        <f>'Table 1'!C70</f>
        <v>1</v>
      </c>
      <c r="D69" s="5" t="str">
        <f>'Table 1'!D70</f>
        <v>Per/poly fluorinated substances</v>
      </c>
      <c r="E69" s="5" t="str">
        <f>'Table 1'!E70</f>
        <v>E</v>
      </c>
      <c r="F69" s="5" t="str">
        <f>'Table 1'!F70</f>
        <v>TFEE-5</v>
      </c>
      <c r="G69" s="12">
        <f>'Table 1'!G70</f>
        <v>0</v>
      </c>
      <c r="H69" s="119" t="str">
        <f>'Table 1'!H70</f>
        <v>-</v>
      </c>
      <c r="I69" s="88" t="str">
        <f>IF('Table 2'!BB69=1,"Y","")</f>
        <v/>
      </c>
      <c r="J69" s="86" t="str">
        <f>IF('Table 2'!BC69="-","","Y")</f>
        <v/>
      </c>
      <c r="K69" s="86" t="str">
        <f>IF('Table 3'!R69="","","Y")</f>
        <v/>
      </c>
      <c r="L69" s="86" t="str">
        <f>IF('Table 2'!BD69="Y","Y","")</f>
        <v/>
      </c>
      <c r="M69" s="86" t="str">
        <f>IF('Table 2'!BE69=1,"Y","")</f>
        <v/>
      </c>
      <c r="N69" s="86" t="str">
        <f>IF('Table 2'!BF69="Y","Y","")</f>
        <v/>
      </c>
      <c r="O69" s="86" t="str">
        <f>IF('Table 2'!BG69=1,"Y","")</f>
        <v/>
      </c>
      <c r="P69" s="86" t="str">
        <f>IF('Table 2'!BH69=1,"Y","")</f>
        <v/>
      </c>
      <c r="Q69" s="86" t="str">
        <f>IF('Table 2'!BI69=1,"Y","")</f>
        <v/>
      </c>
      <c r="R69" s="86" t="str">
        <f>IF('Table 2'!BJ69="Y","Y","")</f>
        <v/>
      </c>
      <c r="S69" s="86" t="str">
        <f>IF('Table 2'!BK69=1,"Y","")</f>
        <v/>
      </c>
      <c r="T69" s="86" t="str">
        <f>IF('Table 2'!BL69=1,"Y","")</f>
        <v/>
      </c>
      <c r="U69" s="86" t="str">
        <f>IF('Table 2'!BM69=1,"Y","")</f>
        <v/>
      </c>
      <c r="V69" s="86" t="str">
        <f>IF('Table 2'!BN69="Y","Y","")</f>
        <v/>
      </c>
      <c r="W69" s="86" t="str">
        <f>IF('Table 2'!BO69=1,"Y","")</f>
        <v/>
      </c>
      <c r="X69" s="86" t="str">
        <f>IF('Table 2'!BP69=1,"Y","")</f>
        <v/>
      </c>
      <c r="Y69" s="86" t="str">
        <f>IF('Table 2'!BQ69=1,"Y","")</f>
        <v/>
      </c>
      <c r="Z69" s="86" t="str">
        <f>IF('Table 2'!BR69="Y","Y","")</f>
        <v/>
      </c>
      <c r="AA69" s="86" t="str">
        <f>IF('Table 2'!BS69=1,"Y","")</f>
        <v/>
      </c>
      <c r="AB69" s="86" t="str">
        <f>IF('Table 2'!BT69="Y","Y","")</f>
        <v/>
      </c>
      <c r="AC69" s="86" t="str">
        <f>IF('Table 2'!BU69="Y","Y","")</f>
        <v/>
      </c>
      <c r="AD69" s="86" t="str">
        <f>IF('Table 2'!BV69=1,"Y","")</f>
        <v>Y</v>
      </c>
      <c r="AE69" s="86" t="str">
        <f>IF('Table 2'!BW69=1,"Y","")</f>
        <v/>
      </c>
      <c r="AF69" s="86" t="str">
        <f>IF('Table 2'!BX69=1,"Y","")</f>
        <v/>
      </c>
      <c r="AG69" s="87" t="str">
        <f>IF('Table 11 Profess+consumer'!B69=1,"Y","")</f>
        <v/>
      </c>
      <c r="AH69" s="87" t="str">
        <f>IF(COUNT('Table 12 Class+OSH+waste'!K69:P69,"")&lt;COUNTA('Table 12 Class+OSH+waste'!K69:P69),"Y","")</f>
        <v/>
      </c>
      <c r="AI69" s="87" t="str">
        <f>IF(COUNT('Table 12 Class+OSH+waste'!Q69:V69,"")&lt;COUNTA('Table 12 Class+OSH+waste'!Q69:V69),"Y","")</f>
        <v/>
      </c>
      <c r="AJ69" s="89" t="str">
        <f>IF('Table 13 Environmental'!B70=1,"Y","")</f>
        <v/>
      </c>
      <c r="BB69" s="2" t="str">
        <f>IF(COUNTIF('Table 3'!I69:O69,"-")&lt;COUNTA('Table 3'!I69:O69),1,"-")</f>
        <v>-</v>
      </c>
      <c r="BC69" s="2" t="str">
        <f>'Table 3'!P69</f>
        <v>-</v>
      </c>
      <c r="BD69" s="2" t="str">
        <f>'Table 3'!Q69</f>
        <v>-</v>
      </c>
      <c r="BE69" s="13" t="str">
        <f>IF(COUNTIF('Table 4'!I69:N69,"-")&lt;COUNTA('Table 4'!I69:N69),1,"-")</f>
        <v>-</v>
      </c>
      <c r="BF69" s="14" t="str">
        <f>IF(COUNTIF('Table 4'!O69:AO69,"-")&lt;COUNTA('Table 4'!O69:AO69),"Y","N")</f>
        <v>N</v>
      </c>
      <c r="BG69" s="13" t="str">
        <f>IF(COUNTIF('Table 5'!I69:M69,"-")&lt;COUNTA('Table 5'!I69:M69),1,"-")</f>
        <v>-</v>
      </c>
      <c r="BH69" s="13" t="str">
        <f>IF(COUNTIF('Table 5'!N69:S69,"-")&lt;COUNTA('Table 5'!N69:S69),1,"-")</f>
        <v>-</v>
      </c>
      <c r="BI69" s="13" t="str">
        <f>IF(COUNTIF('Table 5'!T69:U69,"-")&lt;COUNTA('Table 5'!T69:U69),1,"-")</f>
        <v>-</v>
      </c>
      <c r="BJ69" s="15" t="str">
        <f>IF(COUNTIF('Table 5'!V69:AP69,"-")&lt;COUNTA('Table 5'!V69:AP69),"Y","N")</f>
        <v>N</v>
      </c>
      <c r="BK69" s="13" t="str">
        <f>IF(COUNTIF('Table 6'!I69:P69,"-")&lt;COUNTA('Table 6'!I69:P69),1,"-")</f>
        <v>-</v>
      </c>
      <c r="BL69" s="13" t="str">
        <f>IF(COUNTIF('Table 6'!Q69:AC69,"-")&lt;COUNTA('Table 6'!Q69:AC69),1,"-")</f>
        <v>-</v>
      </c>
      <c r="BM69" s="13" t="str">
        <f>IF(COUNTIF('Table 7'!I69:P69,"-")&lt;COUNTA('Table 7'!I69:P69),1,"-")</f>
        <v>-</v>
      </c>
      <c r="BN69" s="14" t="str">
        <f>IF(COUNTIF('Table 7'!Q69:AV69,"-")&lt;COUNTA('Table 7'!Q69:AV69),"Y","N")</f>
        <v>N</v>
      </c>
      <c r="BO69" s="13" t="str">
        <f>IF('Table 8'!I69="-","-",1)</f>
        <v>-</v>
      </c>
      <c r="BP69" s="13" t="str">
        <f>IF('Table 8'!K69="-","-",1)</f>
        <v>-</v>
      </c>
      <c r="BQ69" s="13" t="str">
        <f>IF('Table 8'!L69="-","-",1)</f>
        <v>-</v>
      </c>
      <c r="BR69" s="2" t="str">
        <f>IF(COUNTIF('Table 8'!M69:S69,"-")&lt;COUNTA('Table 8'!M69:S69),"Y","N")</f>
        <v>N</v>
      </c>
      <c r="BS69" s="13" t="str">
        <f>IF(COUNTIF('Table 8'!T69:AJ69,"-")&lt;COUNTA('Table 8'!T69:AJ69),1,"-")</f>
        <v>-</v>
      </c>
      <c r="BT69" s="14" t="str">
        <f>IF('Table 9'!B69=1,"Y","N")</f>
        <v>N</v>
      </c>
      <c r="BU69" s="2" t="str">
        <f>IF(COUNTIF('Table 10'!I70:J70,"-")&lt;COUNTA('Table 10'!I70:J70),"Y","N")</f>
        <v>N</v>
      </c>
      <c r="BV69" s="13">
        <f>IF('Table 10'!K70="-","-",1)</f>
        <v>1</v>
      </c>
      <c r="BW69" s="13" t="str">
        <f>IF('Table 10'!L70="-","-",1)</f>
        <v>-</v>
      </c>
      <c r="BX69" s="13" t="str">
        <f>IF('Table 10'!M70="-","-",1)</f>
        <v>-</v>
      </c>
    </row>
    <row r="70" spans="1:76" ht="13" x14ac:dyDescent="0.3">
      <c r="B70" s="5">
        <f>'Table 1'!B71</f>
        <v>0</v>
      </c>
      <c r="C70" s="5">
        <f>'Table 1'!C71</f>
        <v>1</v>
      </c>
      <c r="D70" s="5" t="str">
        <f>'Table 1'!D71</f>
        <v>Per/poly fluorinated substances</v>
      </c>
      <c r="E70" s="5" t="str">
        <f>'Table 1'!E71</f>
        <v>E</v>
      </c>
      <c r="F70" s="5" t="str">
        <f>'Table 1'!F71</f>
        <v>PTFE</v>
      </c>
      <c r="G70" s="12" t="str">
        <f>'Table 1'!G71</f>
        <v>9002-84-0</v>
      </c>
      <c r="H70" s="119" t="str">
        <f>'Table 1'!H71</f>
        <v>618-337-2</v>
      </c>
      <c r="I70" s="88" t="str">
        <f>IF('Table 2'!BB70=1,"Y","")</f>
        <v/>
      </c>
      <c r="J70" s="86" t="str">
        <f>IF('Table 2'!BC70="-","","Y")</f>
        <v/>
      </c>
      <c r="K70" s="86" t="str">
        <f>IF('Table 3'!R70="","","Y")</f>
        <v/>
      </c>
      <c r="L70" s="86" t="str">
        <f>IF('Table 2'!BD70="Y","Y","")</f>
        <v/>
      </c>
      <c r="M70" s="86" t="str">
        <f>IF('Table 2'!BE70=1,"Y","")</f>
        <v/>
      </c>
      <c r="N70" s="86" t="str">
        <f>IF('Table 2'!BF70="Y","Y","")</f>
        <v/>
      </c>
      <c r="O70" s="86" t="str">
        <f>IF('Table 2'!BG70=1,"Y","")</f>
        <v/>
      </c>
      <c r="P70" s="86" t="str">
        <f>IF('Table 2'!BH70=1,"Y","")</f>
        <v/>
      </c>
      <c r="Q70" s="86" t="str">
        <f>IF('Table 2'!BI70=1,"Y","")</f>
        <v/>
      </c>
      <c r="R70" s="86" t="str">
        <f>IF('Table 2'!BJ70="Y","Y","")</f>
        <v/>
      </c>
      <c r="S70" s="86" t="str">
        <f>IF('Table 2'!BK70=1,"Y","")</f>
        <v/>
      </c>
      <c r="T70" s="86" t="str">
        <f>IF('Table 2'!BL70=1,"Y","")</f>
        <v/>
      </c>
      <c r="U70" s="86" t="str">
        <f>IF('Table 2'!BM70=1,"Y","")</f>
        <v/>
      </c>
      <c r="V70" s="86" t="str">
        <f>IF('Table 2'!BN70="Y","Y","")</f>
        <v/>
      </c>
      <c r="W70" s="86" t="str">
        <f>IF('Table 2'!BO70=1,"Y","")</f>
        <v/>
      </c>
      <c r="X70" s="86" t="str">
        <f>IF('Table 2'!BP70=1,"Y","")</f>
        <v/>
      </c>
      <c r="Y70" s="86" t="str">
        <f>IF('Table 2'!BQ70=1,"Y","")</f>
        <v/>
      </c>
      <c r="Z70" s="86" t="str">
        <f>IF('Table 2'!BR70="Y","Y","")</f>
        <v/>
      </c>
      <c r="AA70" s="86" t="str">
        <f>IF('Table 2'!BS70=1,"Y","")</f>
        <v/>
      </c>
      <c r="AB70" s="86" t="str">
        <f>IF('Table 2'!BT70="Y","Y","")</f>
        <v/>
      </c>
      <c r="AC70" s="86" t="str">
        <f>IF('Table 2'!BU70="Y","Y","")</f>
        <v/>
      </c>
      <c r="AD70" s="86" t="str">
        <f>IF('Table 2'!BV70=1,"Y","")</f>
        <v>Y</v>
      </c>
      <c r="AE70" s="86" t="str">
        <f>IF('Table 2'!BW70=1,"Y","")</f>
        <v/>
      </c>
      <c r="AF70" s="86" t="str">
        <f>IF('Table 2'!BX70=1,"Y","")</f>
        <v/>
      </c>
      <c r="AG70" s="87" t="str">
        <f>IF('Table 11 Profess+consumer'!B70=1,"Y","")</f>
        <v>Y</v>
      </c>
      <c r="AH70" s="87" t="str">
        <f>IF(COUNT('Table 12 Class+OSH+waste'!K70:P70,"")&lt;COUNTA('Table 12 Class+OSH+waste'!K70:P70),"Y","")</f>
        <v/>
      </c>
      <c r="AI70" s="87" t="str">
        <f>IF(COUNT('Table 12 Class+OSH+waste'!Q70:V70,"")&lt;COUNTA('Table 12 Class+OSH+waste'!Q70:V70),"Y","")</f>
        <v/>
      </c>
      <c r="AJ70" s="89" t="str">
        <f>IF('Table 13 Environmental'!B71=1,"Y","")</f>
        <v/>
      </c>
      <c r="BB70" s="2" t="str">
        <f>IF(COUNTIF('Table 3'!I70:O70,"-")&lt;COUNTA('Table 3'!I70:O70),1,"-")</f>
        <v>-</v>
      </c>
      <c r="BC70" s="2" t="str">
        <f>'Table 3'!P70</f>
        <v>-</v>
      </c>
      <c r="BD70" s="2" t="str">
        <f>'Table 3'!Q70</f>
        <v>-</v>
      </c>
      <c r="BE70" s="13" t="str">
        <f>IF(COUNTIF('Table 4'!I70:N70,"-")&lt;COUNTA('Table 4'!I70:N70),1,"-")</f>
        <v>-</v>
      </c>
      <c r="BF70" s="14" t="str">
        <f>IF(COUNTIF('Table 4'!O70:AO70,"-")&lt;COUNTA('Table 4'!O70:AO70),"Y","N")</f>
        <v>N</v>
      </c>
      <c r="BG70" s="13" t="str">
        <f>IF(COUNTIF('Table 5'!I70:M70,"-")&lt;COUNTA('Table 5'!I70:M70),1,"-")</f>
        <v>-</v>
      </c>
      <c r="BH70" s="13" t="str">
        <f>IF(COUNTIF('Table 5'!N70:S70,"-")&lt;COUNTA('Table 5'!N70:S70),1,"-")</f>
        <v>-</v>
      </c>
      <c r="BI70" s="13" t="str">
        <f>IF(COUNTIF('Table 5'!T70:U70,"-")&lt;COUNTA('Table 5'!T70:U70),1,"-")</f>
        <v>-</v>
      </c>
      <c r="BJ70" s="15" t="str">
        <f>IF(COUNTIF('Table 5'!V70:AP70,"-")&lt;COUNTA('Table 5'!V70:AP70),"Y","N")</f>
        <v>N</v>
      </c>
      <c r="BK70" s="13" t="str">
        <f>IF(COUNTIF('Table 6'!I70:P70,"-")&lt;COUNTA('Table 6'!I70:P70),1,"-")</f>
        <v>-</v>
      </c>
      <c r="BL70" s="13" t="str">
        <f>IF(COUNTIF('Table 6'!Q70:AC70,"-")&lt;COUNTA('Table 6'!Q70:AC70),1,"-")</f>
        <v>-</v>
      </c>
      <c r="BM70" s="13" t="str">
        <f>IF(COUNTIF('Table 7'!I70:P70,"-")&lt;COUNTA('Table 7'!I70:P70),1,"-")</f>
        <v>-</v>
      </c>
      <c r="BN70" s="14" t="str">
        <f>IF(COUNTIF('Table 7'!Q70:AV70,"-")&lt;COUNTA('Table 7'!Q70:AV70),"Y","N")</f>
        <v>N</v>
      </c>
      <c r="BO70" s="13" t="str">
        <f>IF('Table 8'!I70="-","-",1)</f>
        <v>-</v>
      </c>
      <c r="BP70" s="13" t="str">
        <f>IF('Table 8'!K70="-","-",1)</f>
        <v>-</v>
      </c>
      <c r="BQ70" s="13" t="str">
        <f>IF('Table 8'!L70="-","-",1)</f>
        <v>-</v>
      </c>
      <c r="BR70" s="2" t="str">
        <f>IF(COUNTIF('Table 8'!M70:S70,"-")&lt;COUNTA('Table 8'!M70:S70),"Y","N")</f>
        <v>N</v>
      </c>
      <c r="BS70" s="13" t="str">
        <f>IF(COUNTIF('Table 8'!T70:AJ70,"-")&lt;COUNTA('Table 8'!T70:AJ70),1,"-")</f>
        <v>-</v>
      </c>
      <c r="BT70" s="14" t="str">
        <f>IF('Table 9'!B70=1,"Y","N")</f>
        <v>N</v>
      </c>
      <c r="BU70" s="2" t="str">
        <f>IF(COUNTIF('Table 10'!I71:J71,"-")&lt;COUNTA('Table 10'!I71:J71),"Y","N")</f>
        <v>N</v>
      </c>
      <c r="BV70" s="13">
        <f>IF('Table 10'!K71="-","-",1)</f>
        <v>1</v>
      </c>
      <c r="BW70" s="13" t="str">
        <f>IF('Table 10'!L71="-","-",1)</f>
        <v>-</v>
      </c>
      <c r="BX70" s="13" t="str">
        <f>IF('Table 10'!M71="-","-",1)</f>
        <v>-</v>
      </c>
    </row>
    <row r="71" spans="1:76" ht="13" x14ac:dyDescent="0.3">
      <c r="B71" s="5">
        <f>'Table 1'!B72</f>
        <v>0</v>
      </c>
      <c r="C71" s="5">
        <f>'Table 1'!C72</f>
        <v>1</v>
      </c>
      <c r="D71" s="5" t="str">
        <f>'Table 1'!D72</f>
        <v>Per/poly fluorinated substances</v>
      </c>
      <c r="E71" s="5" t="str">
        <f>'Table 1'!E72</f>
        <v>E</v>
      </c>
      <c r="F71" s="5" t="str">
        <f>'Table 1'!F72</f>
        <v>PVDF</v>
      </c>
      <c r="G71" s="12" t="str">
        <f>'Table 1'!G72</f>
        <v>24937-79-9</v>
      </c>
      <c r="H71" s="119" t="str">
        <f>'Table 1'!H72</f>
        <v>607-458-6</v>
      </c>
      <c r="I71" s="88" t="str">
        <f>IF('Table 2'!BB71=1,"Y","")</f>
        <v/>
      </c>
      <c r="J71" s="86" t="str">
        <f>IF('Table 2'!BC71="-","","Y")</f>
        <v/>
      </c>
      <c r="K71" s="86" t="str">
        <f>IF('Table 3'!R71="","","Y")</f>
        <v/>
      </c>
      <c r="L71" s="86" t="str">
        <f>IF('Table 2'!BD71="Y","Y","")</f>
        <v/>
      </c>
      <c r="M71" s="86" t="str">
        <f>IF('Table 2'!BE71=1,"Y","")</f>
        <v/>
      </c>
      <c r="N71" s="86" t="str">
        <f>IF('Table 2'!BF71="Y","Y","")</f>
        <v/>
      </c>
      <c r="O71" s="86" t="str">
        <f>IF('Table 2'!BG71=1,"Y","")</f>
        <v/>
      </c>
      <c r="P71" s="86" t="str">
        <f>IF('Table 2'!BH71=1,"Y","")</f>
        <v/>
      </c>
      <c r="Q71" s="86" t="str">
        <f>IF('Table 2'!BI71=1,"Y","")</f>
        <v/>
      </c>
      <c r="R71" s="86" t="str">
        <f>IF('Table 2'!BJ71="Y","Y","")</f>
        <v/>
      </c>
      <c r="S71" s="86" t="str">
        <f>IF('Table 2'!BK71=1,"Y","")</f>
        <v/>
      </c>
      <c r="T71" s="86" t="str">
        <f>IF('Table 2'!BL71=1,"Y","")</f>
        <v/>
      </c>
      <c r="U71" s="86" t="str">
        <f>IF('Table 2'!BM71=1,"Y","")</f>
        <v/>
      </c>
      <c r="V71" s="86" t="str">
        <f>IF('Table 2'!BN71="Y","Y","")</f>
        <v/>
      </c>
      <c r="W71" s="86" t="str">
        <f>IF('Table 2'!BO71=1,"Y","")</f>
        <v/>
      </c>
      <c r="X71" s="86" t="str">
        <f>IF('Table 2'!BP71=1,"Y","")</f>
        <v/>
      </c>
      <c r="Y71" s="86" t="str">
        <f>IF('Table 2'!BQ71=1,"Y","")</f>
        <v/>
      </c>
      <c r="Z71" s="86" t="str">
        <f>IF('Table 2'!BR71="Y","Y","")</f>
        <v/>
      </c>
      <c r="AA71" s="86" t="str">
        <f>IF('Table 2'!BS71=1,"Y","")</f>
        <v/>
      </c>
      <c r="AB71" s="86" t="str">
        <f>IF('Table 2'!BT71="Y","Y","")</f>
        <v/>
      </c>
      <c r="AC71" s="86" t="str">
        <f>IF('Table 2'!BU71="Y","Y","")</f>
        <v/>
      </c>
      <c r="AD71" s="86" t="str">
        <f>IF('Table 2'!BV71=1,"Y","")</f>
        <v>Y</v>
      </c>
      <c r="AE71" s="86" t="str">
        <f>IF('Table 2'!BW71=1,"Y","")</f>
        <v/>
      </c>
      <c r="AF71" s="86" t="str">
        <f>IF('Table 2'!BX71=1,"Y","")</f>
        <v/>
      </c>
      <c r="AG71" s="87" t="str">
        <f>IF('Table 11 Profess+consumer'!B71=1,"Y","")</f>
        <v>Y</v>
      </c>
      <c r="AH71" s="87" t="str">
        <f>IF(COUNT('Table 12 Class+OSH+waste'!K71:P71,"")&lt;COUNTA('Table 12 Class+OSH+waste'!K71:P71),"Y","")</f>
        <v/>
      </c>
      <c r="AI71" s="87" t="str">
        <f>IF(COUNT('Table 12 Class+OSH+waste'!Q71:V71,"")&lt;COUNTA('Table 12 Class+OSH+waste'!Q71:V71),"Y","")</f>
        <v/>
      </c>
      <c r="AJ71" s="89" t="str">
        <f>IF('Table 13 Environmental'!B72=1,"Y","")</f>
        <v/>
      </c>
      <c r="BB71" s="2" t="str">
        <f>IF(COUNTIF('Table 3'!I71:O71,"-")&lt;COUNTA('Table 3'!I71:O71),1,"-")</f>
        <v>-</v>
      </c>
      <c r="BC71" s="2" t="str">
        <f>'Table 3'!P71</f>
        <v>-</v>
      </c>
      <c r="BD71" s="2" t="str">
        <f>'Table 3'!Q71</f>
        <v>-</v>
      </c>
      <c r="BE71" s="13" t="str">
        <f>IF(COUNTIF('Table 4'!I71:N71,"-")&lt;COUNTA('Table 4'!I71:N71),1,"-")</f>
        <v>-</v>
      </c>
      <c r="BF71" s="14" t="str">
        <f>IF(COUNTIF('Table 4'!O71:AO71,"-")&lt;COUNTA('Table 4'!O71:AO71),"Y","N")</f>
        <v>N</v>
      </c>
      <c r="BG71" s="13" t="str">
        <f>IF(COUNTIF('Table 5'!I71:M71,"-")&lt;COUNTA('Table 5'!I71:M71),1,"-")</f>
        <v>-</v>
      </c>
      <c r="BH71" s="13" t="str">
        <f>IF(COUNTIF('Table 5'!N71:S71,"-")&lt;COUNTA('Table 5'!N71:S71),1,"-")</f>
        <v>-</v>
      </c>
      <c r="BI71" s="13" t="str">
        <f>IF(COUNTIF('Table 5'!T71:U71,"-")&lt;COUNTA('Table 5'!T71:U71),1,"-")</f>
        <v>-</v>
      </c>
      <c r="BJ71" s="15" t="str">
        <f>IF(COUNTIF('Table 5'!V71:AP71,"-")&lt;COUNTA('Table 5'!V71:AP71),"Y","N")</f>
        <v>N</v>
      </c>
      <c r="BK71" s="13" t="str">
        <f>IF(COUNTIF('Table 6'!I71:P71,"-")&lt;COUNTA('Table 6'!I71:P71),1,"-")</f>
        <v>-</v>
      </c>
      <c r="BL71" s="13" t="str">
        <f>IF(COUNTIF('Table 6'!Q71:AC71,"-")&lt;COUNTA('Table 6'!Q71:AC71),1,"-")</f>
        <v>-</v>
      </c>
      <c r="BM71" s="13" t="str">
        <f>IF(COUNTIF('Table 7'!I71:P71,"-")&lt;COUNTA('Table 7'!I71:P71),1,"-")</f>
        <v>-</v>
      </c>
      <c r="BN71" s="14" t="str">
        <f>IF(COUNTIF('Table 7'!Q71:AV71,"-")&lt;COUNTA('Table 7'!Q71:AV71),"Y","N")</f>
        <v>N</v>
      </c>
      <c r="BO71" s="13" t="str">
        <f>IF('Table 8'!I71="-","-",1)</f>
        <v>-</v>
      </c>
      <c r="BP71" s="13" t="str">
        <f>IF('Table 8'!K71="-","-",1)</f>
        <v>-</v>
      </c>
      <c r="BQ71" s="13" t="str">
        <f>IF('Table 8'!L71="-","-",1)</f>
        <v>-</v>
      </c>
      <c r="BR71" s="2" t="str">
        <f>IF(COUNTIF('Table 8'!M71:S71,"-")&lt;COUNTA('Table 8'!M71:S71),"Y","N")</f>
        <v>N</v>
      </c>
      <c r="BS71" s="13" t="str">
        <f>IF(COUNTIF('Table 8'!T71:AJ71,"-")&lt;COUNTA('Table 8'!T71:AJ71),1,"-")</f>
        <v>-</v>
      </c>
      <c r="BT71" s="14" t="str">
        <f>IF('Table 9'!B71=1,"Y","N")</f>
        <v>N</v>
      </c>
      <c r="BU71" s="2" t="str">
        <f>IF(COUNTIF('Table 10'!I72:J72,"-")&lt;COUNTA('Table 10'!I72:J72),"Y","N")</f>
        <v>N</v>
      </c>
      <c r="BV71" s="13">
        <f>IF('Table 10'!K72="-","-",1)</f>
        <v>1</v>
      </c>
      <c r="BW71" s="13" t="str">
        <f>IF('Table 10'!L72="-","-",1)</f>
        <v>-</v>
      </c>
      <c r="BX71" s="13" t="str">
        <f>IF('Table 10'!M72="-","-",1)</f>
        <v>-</v>
      </c>
    </row>
    <row r="72" spans="1:76" ht="13" x14ac:dyDescent="0.3">
      <c r="B72" s="5">
        <f>'Table 1'!B73</f>
        <v>0</v>
      </c>
      <c r="C72" s="5">
        <f>'Table 1'!C73</f>
        <v>1</v>
      </c>
      <c r="D72" s="5" t="str">
        <f>'Table 1'!D73</f>
        <v>Per/poly fluorinated substances</v>
      </c>
      <c r="E72" s="5" t="str">
        <f>'Table 1'!E73</f>
        <v>E</v>
      </c>
      <c r="F72" s="5" t="str">
        <f>'Table 1'!F73</f>
        <v>PVF</v>
      </c>
      <c r="G72" s="12" t="str">
        <f>'Table 1'!G73</f>
        <v>24981-14-4</v>
      </c>
      <c r="H72" s="119" t="str">
        <f>'Table 1'!H73</f>
        <v>-</v>
      </c>
      <c r="I72" s="88" t="str">
        <f>IF('Table 2'!BB72=1,"Y","")</f>
        <v/>
      </c>
      <c r="J72" s="86" t="str">
        <f>IF('Table 2'!BC72="-","","Y")</f>
        <v/>
      </c>
      <c r="K72" s="86" t="str">
        <f>IF('Table 3'!R72="","","Y")</f>
        <v/>
      </c>
      <c r="L72" s="86" t="str">
        <f>IF('Table 2'!BD72="Y","Y","")</f>
        <v/>
      </c>
      <c r="M72" s="86" t="str">
        <f>IF('Table 2'!BE72=1,"Y","")</f>
        <v/>
      </c>
      <c r="N72" s="86" t="str">
        <f>IF('Table 2'!BF72="Y","Y","")</f>
        <v/>
      </c>
      <c r="O72" s="86" t="str">
        <f>IF('Table 2'!BG72=1,"Y","")</f>
        <v/>
      </c>
      <c r="P72" s="86" t="str">
        <f>IF('Table 2'!BH72=1,"Y","")</f>
        <v/>
      </c>
      <c r="Q72" s="86" t="str">
        <f>IF('Table 2'!BI72=1,"Y","")</f>
        <v/>
      </c>
      <c r="R72" s="86" t="str">
        <f>IF('Table 2'!BJ72="Y","Y","")</f>
        <v/>
      </c>
      <c r="S72" s="86" t="str">
        <f>IF('Table 2'!BK72=1,"Y","")</f>
        <v/>
      </c>
      <c r="T72" s="86" t="str">
        <f>IF('Table 2'!BL72=1,"Y","")</f>
        <v/>
      </c>
      <c r="U72" s="86" t="str">
        <f>IF('Table 2'!BM72=1,"Y","")</f>
        <v/>
      </c>
      <c r="V72" s="86" t="str">
        <f>IF('Table 2'!BN72="Y","Y","")</f>
        <v/>
      </c>
      <c r="W72" s="86" t="str">
        <f>IF('Table 2'!BO72=1,"Y","")</f>
        <v/>
      </c>
      <c r="X72" s="86" t="str">
        <f>IF('Table 2'!BP72=1,"Y","")</f>
        <v/>
      </c>
      <c r="Y72" s="86" t="str">
        <f>IF('Table 2'!BQ72=1,"Y","")</f>
        <v/>
      </c>
      <c r="Z72" s="86" t="str">
        <f>IF('Table 2'!BR72="Y","Y","")</f>
        <v/>
      </c>
      <c r="AA72" s="86" t="str">
        <f>IF('Table 2'!BS72=1,"Y","")</f>
        <v/>
      </c>
      <c r="AB72" s="86" t="str">
        <f>IF('Table 2'!BT72="Y","Y","")</f>
        <v/>
      </c>
      <c r="AC72" s="86" t="str">
        <f>IF('Table 2'!BU72="Y","Y","")</f>
        <v/>
      </c>
      <c r="AD72" s="86" t="str">
        <f>IF('Table 2'!BV72=1,"Y","")</f>
        <v>Y</v>
      </c>
      <c r="AE72" s="86" t="str">
        <f>IF('Table 2'!BW72=1,"Y","")</f>
        <v/>
      </c>
      <c r="AF72" s="86" t="str">
        <f>IF('Table 2'!BX72=1,"Y","")</f>
        <v/>
      </c>
      <c r="AG72" s="87" t="str">
        <f>IF('Table 11 Profess+consumer'!B72=1,"Y","")</f>
        <v/>
      </c>
      <c r="AH72" s="87" t="str">
        <f>IF(COUNT('Table 12 Class+OSH+waste'!K72:P72,"")&lt;COUNTA('Table 12 Class+OSH+waste'!K72:P72),"Y","")</f>
        <v/>
      </c>
      <c r="AI72" s="87" t="str">
        <f>IF(COUNT('Table 12 Class+OSH+waste'!Q72:V72,"")&lt;COUNTA('Table 12 Class+OSH+waste'!Q72:V72),"Y","")</f>
        <v/>
      </c>
      <c r="AJ72" s="89" t="str">
        <f>IF('Table 13 Environmental'!B73=1,"Y","")</f>
        <v/>
      </c>
      <c r="BB72" s="2" t="str">
        <f>IF(COUNTIF('Table 3'!I72:O72,"-")&lt;COUNTA('Table 3'!I72:O72),1,"-")</f>
        <v>-</v>
      </c>
      <c r="BC72" s="2" t="str">
        <f>'Table 3'!P72</f>
        <v>-</v>
      </c>
      <c r="BD72" s="2" t="str">
        <f>'Table 3'!Q72</f>
        <v>-</v>
      </c>
      <c r="BE72" s="13" t="str">
        <f>IF(COUNTIF('Table 4'!I72:N72,"-")&lt;COUNTA('Table 4'!I72:N72),1,"-")</f>
        <v>-</v>
      </c>
      <c r="BF72" s="14" t="str">
        <f>IF(COUNTIF('Table 4'!O72:AO72,"-")&lt;COUNTA('Table 4'!O72:AO72),"Y","N")</f>
        <v>N</v>
      </c>
      <c r="BG72" s="13" t="str">
        <f>IF(COUNTIF('Table 5'!I72:M72,"-")&lt;COUNTA('Table 5'!I72:M72),1,"-")</f>
        <v>-</v>
      </c>
      <c r="BH72" s="13" t="str">
        <f>IF(COUNTIF('Table 5'!N72:S72,"-")&lt;COUNTA('Table 5'!N72:S72),1,"-")</f>
        <v>-</v>
      </c>
      <c r="BI72" s="13" t="str">
        <f>IF(COUNTIF('Table 5'!T72:U72,"-")&lt;COUNTA('Table 5'!T72:U72),1,"-")</f>
        <v>-</v>
      </c>
      <c r="BJ72" s="15" t="str">
        <f>IF(COUNTIF('Table 5'!V72:AP72,"-")&lt;COUNTA('Table 5'!V72:AP72),"Y","N")</f>
        <v>N</v>
      </c>
      <c r="BK72" s="13" t="str">
        <f>IF(COUNTIF('Table 6'!I72:P72,"-")&lt;COUNTA('Table 6'!I72:P72),1,"-")</f>
        <v>-</v>
      </c>
      <c r="BL72" s="13" t="str">
        <f>IF(COUNTIF('Table 6'!Q72:AC72,"-")&lt;COUNTA('Table 6'!Q72:AC72),1,"-")</f>
        <v>-</v>
      </c>
      <c r="BM72" s="13" t="str">
        <f>IF(COUNTIF('Table 7'!I72:P72,"-")&lt;COUNTA('Table 7'!I72:P72),1,"-")</f>
        <v>-</v>
      </c>
      <c r="BN72" s="14" t="str">
        <f>IF(COUNTIF('Table 7'!Q72:AV72,"-")&lt;COUNTA('Table 7'!Q72:AV72),"Y","N")</f>
        <v>N</v>
      </c>
      <c r="BO72" s="13" t="str">
        <f>IF('Table 8'!I72="-","-",1)</f>
        <v>-</v>
      </c>
      <c r="BP72" s="13" t="str">
        <f>IF('Table 8'!K72="-","-",1)</f>
        <v>-</v>
      </c>
      <c r="BQ72" s="13" t="str">
        <f>IF('Table 8'!L72="-","-",1)</f>
        <v>-</v>
      </c>
      <c r="BR72" s="2" t="str">
        <f>IF(COUNTIF('Table 8'!M72:S72,"-")&lt;COUNTA('Table 8'!M72:S72),"Y","N")</f>
        <v>N</v>
      </c>
      <c r="BS72" s="13" t="str">
        <f>IF(COUNTIF('Table 8'!T72:AJ72,"-")&lt;COUNTA('Table 8'!T72:AJ72),1,"-")</f>
        <v>-</v>
      </c>
      <c r="BT72" s="14" t="str">
        <f>IF('Table 9'!B72=1,"Y","N")</f>
        <v>N</v>
      </c>
      <c r="BU72" s="2" t="str">
        <f>IF(COUNTIF('Table 10'!I73:J73,"-")&lt;COUNTA('Table 10'!I73:J73),"Y","N")</f>
        <v>N</v>
      </c>
      <c r="BV72" s="13">
        <f>IF('Table 10'!K73="-","-",1)</f>
        <v>1</v>
      </c>
      <c r="BW72" s="13" t="str">
        <f>IF('Table 10'!L73="-","-",1)</f>
        <v>-</v>
      </c>
      <c r="BX72" s="13" t="str">
        <f>IF('Table 10'!M73="-","-",1)</f>
        <v>-</v>
      </c>
    </row>
    <row r="73" spans="1:76" ht="13" x14ac:dyDescent="0.3">
      <c r="B73" s="5">
        <f>'Table 1'!B74</f>
        <v>0</v>
      </c>
      <c r="C73" s="5">
        <f>'Table 1'!C74</f>
        <v>1</v>
      </c>
      <c r="D73" s="5" t="str">
        <f>'Table 1'!D74</f>
        <v>Per/poly fluorinated substances</v>
      </c>
      <c r="E73" s="5" t="str">
        <f>'Table 1'!E74</f>
        <v>E</v>
      </c>
      <c r="F73" s="5" t="str">
        <f>'Table 1'!F74</f>
        <v>TFEE-5</v>
      </c>
      <c r="G73" s="12" t="str">
        <f>'Table 1'!G74</f>
        <v>116-14-3</v>
      </c>
      <c r="H73" s="119" t="str">
        <f>'Table 1'!H74</f>
        <v>204-126-9</v>
      </c>
      <c r="I73" s="88" t="str">
        <f>IF('Table 2'!BB73=1,"Y","")</f>
        <v/>
      </c>
      <c r="J73" s="86" t="str">
        <f>IF('Table 2'!BC73="-","","Y")</f>
        <v/>
      </c>
      <c r="K73" s="86" t="str">
        <f>IF('Table 3'!R73="","","Y")</f>
        <v/>
      </c>
      <c r="L73" s="86" t="str">
        <f>IF('Table 2'!BD73="Y","Y","")</f>
        <v/>
      </c>
      <c r="M73" s="86" t="str">
        <f>IF('Table 2'!BE73=1,"Y","")</f>
        <v/>
      </c>
      <c r="N73" s="86" t="str">
        <f>IF('Table 2'!BF73="Y","Y","")</f>
        <v/>
      </c>
      <c r="O73" s="86" t="str">
        <f>IF('Table 2'!BG73=1,"Y","")</f>
        <v/>
      </c>
      <c r="P73" s="86" t="str">
        <f>IF('Table 2'!BH73=1,"Y","")</f>
        <v/>
      </c>
      <c r="Q73" s="86" t="str">
        <f>IF('Table 2'!BI73=1,"Y","")</f>
        <v/>
      </c>
      <c r="R73" s="86" t="str">
        <f>IF('Table 2'!BJ73="Y","Y","")</f>
        <v/>
      </c>
      <c r="S73" s="86" t="str">
        <f>IF('Table 2'!BK73=1,"Y","")</f>
        <v>Y</v>
      </c>
      <c r="T73" s="86" t="str">
        <f>IF('Table 2'!BL73=1,"Y","")</f>
        <v/>
      </c>
      <c r="U73" s="86" t="str">
        <f>IF('Table 2'!BM73=1,"Y","")</f>
        <v/>
      </c>
      <c r="V73" s="86" t="str">
        <f>IF('Table 2'!BN73="Y","Y","")</f>
        <v>Y</v>
      </c>
      <c r="W73" s="86" t="str">
        <f>IF('Table 2'!BO73=1,"Y","")</f>
        <v>Y</v>
      </c>
      <c r="X73" s="86" t="str">
        <f>IF('Table 2'!BP73=1,"Y","")</f>
        <v/>
      </c>
      <c r="Y73" s="86" t="str">
        <f>IF('Table 2'!BQ73=1,"Y","")</f>
        <v/>
      </c>
      <c r="Z73" s="86" t="str">
        <f>IF('Table 2'!BR73="Y","Y","")</f>
        <v>Y</v>
      </c>
      <c r="AA73" s="86" t="str">
        <f>IF('Table 2'!BS73=1,"Y","")</f>
        <v/>
      </c>
      <c r="AB73" s="86" t="str">
        <f>IF('Table 2'!BT73="Y","Y","")</f>
        <v/>
      </c>
      <c r="AC73" s="86" t="str">
        <f>IF('Table 2'!BU73="Y","Y","")</f>
        <v>Y</v>
      </c>
      <c r="AD73" s="86" t="str">
        <f>IF('Table 2'!BV73=1,"Y","")</f>
        <v>Y</v>
      </c>
      <c r="AE73" s="86" t="str">
        <f>IF('Table 2'!BW73=1,"Y","")</f>
        <v/>
      </c>
      <c r="AF73" s="86" t="str">
        <f>IF('Table 2'!BX73=1,"Y","")</f>
        <v/>
      </c>
      <c r="AG73" s="87" t="str">
        <f>IF('Table 11 Profess+consumer'!B73=1,"Y","")</f>
        <v>Y</v>
      </c>
      <c r="AH73" s="87" t="str">
        <f>IF(COUNT('Table 12 Class+OSH+waste'!K73:P73,"")&lt;COUNTA('Table 12 Class+OSH+waste'!K73:P73),"Y","")</f>
        <v/>
      </c>
      <c r="AI73" s="87" t="str">
        <f>IF(COUNT('Table 12 Class+OSH+waste'!Q73:V73,"")&lt;COUNTA('Table 12 Class+OSH+waste'!Q73:V73),"Y","")</f>
        <v/>
      </c>
      <c r="AJ73" s="89" t="str">
        <f>IF('Table 13 Environmental'!B74=1,"Y","")</f>
        <v/>
      </c>
      <c r="BB73" s="2" t="str">
        <f>IF(COUNTIF('Table 3'!I73:O73,"-")&lt;COUNTA('Table 3'!I73:O73),1,"-")</f>
        <v>-</v>
      </c>
      <c r="BC73" s="2" t="str">
        <f>'Table 3'!P73</f>
        <v>-</v>
      </c>
      <c r="BD73" s="2" t="str">
        <f>'Table 3'!Q73</f>
        <v>-</v>
      </c>
      <c r="BE73" s="13" t="str">
        <f>IF(COUNTIF('Table 4'!I73:N73,"-")&lt;COUNTA('Table 4'!I73:N73),1,"-")</f>
        <v>-</v>
      </c>
      <c r="BF73" s="14" t="str">
        <f>IF(COUNTIF('Table 4'!O73:AO73,"-")&lt;COUNTA('Table 4'!O73:AO73),"Y","N")</f>
        <v>N</v>
      </c>
      <c r="BG73" s="13" t="str">
        <f>IF(COUNTIF('Table 5'!I73:M73,"-")&lt;COUNTA('Table 5'!I73:M73),1,"-")</f>
        <v>-</v>
      </c>
      <c r="BH73" s="13" t="str">
        <f>IF(COUNTIF('Table 5'!N73:S73,"-")&lt;COUNTA('Table 5'!N73:S73),1,"-")</f>
        <v>-</v>
      </c>
      <c r="BI73" s="13" t="str">
        <f>IF(COUNTIF('Table 5'!T73:U73,"-")&lt;COUNTA('Table 5'!T73:U73),1,"-")</f>
        <v>-</v>
      </c>
      <c r="BJ73" s="15" t="str">
        <f>IF(COUNTIF('Table 5'!V73:AP73,"-")&lt;COUNTA('Table 5'!V73:AP73),"Y","N")</f>
        <v>N</v>
      </c>
      <c r="BK73" s="13">
        <f>IF(COUNTIF('Table 6'!I73:P73,"-")&lt;COUNTA('Table 6'!I73:P73),1,"-")</f>
        <v>1</v>
      </c>
      <c r="BL73" s="13" t="str">
        <f>IF(COUNTIF('Table 6'!Q73:AC73,"-")&lt;COUNTA('Table 6'!Q73:AC73),1,"-")</f>
        <v>-</v>
      </c>
      <c r="BM73" s="13" t="str">
        <f>IF(COUNTIF('Table 7'!I73:P73,"-")&lt;COUNTA('Table 7'!I73:P73),1,"-")</f>
        <v>-</v>
      </c>
      <c r="BN73" s="14" t="str">
        <f>IF(COUNTIF('Table 7'!Q73:AV73,"-")&lt;COUNTA('Table 7'!Q73:AV73),"Y","N")</f>
        <v>Y</v>
      </c>
      <c r="BO73" s="13">
        <f>IF('Table 8'!I73="-","-",1)</f>
        <v>1</v>
      </c>
      <c r="BP73" s="13" t="str">
        <f>IF('Table 8'!K73="-","-",1)</f>
        <v>-</v>
      </c>
      <c r="BQ73" s="13" t="str">
        <f>IF('Table 8'!L73="-","-",1)</f>
        <v>-</v>
      </c>
      <c r="BR73" s="2" t="str">
        <f>IF(COUNTIF('Table 8'!M73:S73,"-")&lt;COUNTA('Table 8'!M73:S73),"Y","N")</f>
        <v>Y</v>
      </c>
      <c r="BS73" s="13" t="str">
        <f>IF(COUNTIF('Table 8'!T73:AJ73,"-")&lt;COUNTA('Table 8'!T73:AJ73),1,"-")</f>
        <v>-</v>
      </c>
      <c r="BT73" s="14" t="str">
        <f>IF('Table 9'!B73=1,"Y","N")</f>
        <v>N</v>
      </c>
      <c r="BU73" s="2" t="str">
        <f>IF(COUNTIF('Table 10'!I74:J74,"-")&lt;COUNTA('Table 10'!I74:J74),"Y","N")</f>
        <v>Y</v>
      </c>
      <c r="BV73" s="13">
        <f>IF('Table 10'!K74="-","-",1)</f>
        <v>1</v>
      </c>
      <c r="BW73" s="13" t="str">
        <f>IF('Table 10'!L74="-","-",1)</f>
        <v>-</v>
      </c>
      <c r="BX73" s="13" t="str">
        <f>IF('Table 10'!M74="-","-",1)</f>
        <v>-</v>
      </c>
    </row>
    <row r="74" spans="1:76" ht="13" x14ac:dyDescent="0.3">
      <c r="B74" s="5">
        <f>'Table 1'!B75</f>
        <v>0</v>
      </c>
      <c r="C74" s="5">
        <f>'Table 1'!C75</f>
        <v>1</v>
      </c>
      <c r="D74" s="5" t="str">
        <f>'Table 1'!D75</f>
        <v>Per/poly fluorinated substances</v>
      </c>
      <c r="E74" s="5" t="str">
        <f>'Table 1'!E75</f>
        <v>E</v>
      </c>
      <c r="F74" s="5" t="str">
        <f>'Table 1'!F75</f>
        <v xml:space="preserve">HFP  </v>
      </c>
      <c r="G74" s="12" t="str">
        <f>'Table 1'!G75</f>
        <v>116-15-4</v>
      </c>
      <c r="H74" s="119" t="str">
        <f>'Table 1'!H75</f>
        <v>204-127-4</v>
      </c>
      <c r="I74" s="88" t="str">
        <f>IF('Table 2'!BB74=1,"Y","")</f>
        <v/>
      </c>
      <c r="J74" s="86" t="str">
        <f>IF('Table 2'!BC74="-","","Y")</f>
        <v/>
      </c>
      <c r="K74" s="86" t="str">
        <f>IF('Table 3'!R74="","","Y")</f>
        <v/>
      </c>
      <c r="L74" s="86" t="str">
        <f>IF('Table 2'!BD74="Y","Y","")</f>
        <v/>
      </c>
      <c r="M74" s="86" t="str">
        <f>IF('Table 2'!BE74=1,"Y","")</f>
        <v/>
      </c>
      <c r="N74" s="86" t="str">
        <f>IF('Table 2'!BF74="Y","Y","")</f>
        <v/>
      </c>
      <c r="O74" s="86" t="str">
        <f>IF('Table 2'!BG74=1,"Y","")</f>
        <v/>
      </c>
      <c r="P74" s="86" t="str">
        <f>IF('Table 2'!BH74=1,"Y","")</f>
        <v/>
      </c>
      <c r="Q74" s="86" t="str">
        <f>IF('Table 2'!BI74=1,"Y","")</f>
        <v/>
      </c>
      <c r="R74" s="86" t="str">
        <f>IF('Table 2'!BJ74="Y","Y","")</f>
        <v/>
      </c>
      <c r="S74" s="86" t="str">
        <f>IF('Table 2'!BK74=1,"Y","")</f>
        <v>Y</v>
      </c>
      <c r="T74" s="86" t="str">
        <f>IF('Table 2'!BL74=1,"Y","")</f>
        <v>Y</v>
      </c>
      <c r="U74" s="86" t="str">
        <f>IF('Table 2'!BM74=1,"Y","")</f>
        <v>Y</v>
      </c>
      <c r="V74" s="86" t="str">
        <f>IF('Table 2'!BN74="Y","Y","")</f>
        <v/>
      </c>
      <c r="W74" s="86" t="str">
        <f>IF('Table 2'!BO74=1,"Y","")</f>
        <v>Y</v>
      </c>
      <c r="X74" s="86" t="str">
        <f>IF('Table 2'!BP74=1,"Y","")</f>
        <v>Y</v>
      </c>
      <c r="Y74" s="86" t="str">
        <f>IF('Table 2'!BQ74=1,"Y","")</f>
        <v/>
      </c>
      <c r="Z74" s="86" t="str">
        <f>IF('Table 2'!BR74="Y","Y","")</f>
        <v>Y</v>
      </c>
      <c r="AA74" s="86" t="str">
        <f>IF('Table 2'!BS74=1,"Y","")</f>
        <v/>
      </c>
      <c r="AB74" s="86" t="str">
        <f>IF('Table 2'!BT74="Y","Y","")</f>
        <v/>
      </c>
      <c r="AC74" s="86" t="str">
        <f>IF('Table 2'!BU74="Y","Y","")</f>
        <v>Y</v>
      </c>
      <c r="AD74" s="86" t="str">
        <f>IF('Table 2'!BV74=1,"Y","")</f>
        <v>Y</v>
      </c>
      <c r="AE74" s="86" t="str">
        <f>IF('Table 2'!BW74=1,"Y","")</f>
        <v/>
      </c>
      <c r="AF74" s="86" t="str">
        <f>IF('Table 2'!BX74=1,"Y","")</f>
        <v/>
      </c>
      <c r="AG74" s="87" t="str">
        <f>IF('Table 11 Profess+consumer'!B74=1,"Y","")</f>
        <v>Y</v>
      </c>
      <c r="AH74" s="87" t="str">
        <f>IF(COUNT('Table 12 Class+OSH+waste'!K74:P74,"")&lt;COUNTA('Table 12 Class+OSH+waste'!K74:P74),"Y","")</f>
        <v/>
      </c>
      <c r="AI74" s="87" t="str">
        <f>IF(COUNT('Table 12 Class+OSH+waste'!Q74:V74,"")&lt;COUNTA('Table 12 Class+OSH+waste'!Q74:V74),"Y","")</f>
        <v/>
      </c>
      <c r="AJ74" s="89" t="str">
        <f>IF('Table 13 Environmental'!B75=1,"Y","")</f>
        <v/>
      </c>
      <c r="BB74" s="2" t="str">
        <f>IF(COUNTIF('Table 3'!I74:O74,"-")&lt;COUNTA('Table 3'!I74:O74),1,"-")</f>
        <v>-</v>
      </c>
      <c r="BC74" s="2" t="str">
        <f>'Table 3'!P74</f>
        <v>-</v>
      </c>
      <c r="BD74" s="2" t="str">
        <f>'Table 3'!Q74</f>
        <v>-</v>
      </c>
      <c r="BE74" s="13" t="str">
        <f>IF(COUNTIF('Table 4'!I74:N74,"-")&lt;COUNTA('Table 4'!I74:N74),1,"-")</f>
        <v>-</v>
      </c>
      <c r="BF74" s="14" t="str">
        <f>IF(COUNTIF('Table 4'!O74:AO74,"-")&lt;COUNTA('Table 4'!O74:AO74),"Y","N")</f>
        <v>N</v>
      </c>
      <c r="BG74" s="13" t="str">
        <f>IF(COUNTIF('Table 5'!I74:M74,"-")&lt;COUNTA('Table 5'!I74:M74),1,"-")</f>
        <v>-</v>
      </c>
      <c r="BH74" s="13" t="str">
        <f>IF(COUNTIF('Table 5'!N74:S74,"-")&lt;COUNTA('Table 5'!N74:S74),1,"-")</f>
        <v>-</v>
      </c>
      <c r="BI74" s="13" t="str">
        <f>IF(COUNTIF('Table 5'!T74:U74,"-")&lt;COUNTA('Table 5'!T74:U74),1,"-")</f>
        <v>-</v>
      </c>
      <c r="BJ74" s="15" t="str">
        <f>IF(COUNTIF('Table 5'!V74:AP74,"-")&lt;COUNTA('Table 5'!V74:AP74),"Y","N")</f>
        <v>N</v>
      </c>
      <c r="BK74" s="13">
        <f>IF(COUNTIF('Table 6'!I74:P74,"-")&lt;COUNTA('Table 6'!I74:P74),1,"-")</f>
        <v>1</v>
      </c>
      <c r="BL74" s="13">
        <f>IF(COUNTIF('Table 6'!Q74:AC74,"-")&lt;COUNTA('Table 6'!Q74:AC74),1,"-")</f>
        <v>1</v>
      </c>
      <c r="BM74" s="13">
        <f>IF(COUNTIF('Table 7'!I74:P74,"-")&lt;COUNTA('Table 7'!I74:P74),1,"-")</f>
        <v>1</v>
      </c>
      <c r="BN74" s="14" t="str">
        <f>IF(COUNTIF('Table 7'!Q74:AV74,"-")&lt;COUNTA('Table 7'!Q74:AV74),"Y","N")</f>
        <v>N</v>
      </c>
      <c r="BO74" s="13">
        <f>IF('Table 8'!I74="-","-",1)</f>
        <v>1</v>
      </c>
      <c r="BP74" s="13">
        <f>IF('Table 8'!K74="-","-",1)</f>
        <v>1</v>
      </c>
      <c r="BQ74" s="13" t="str">
        <f>IF('Table 8'!L74="-","-",1)</f>
        <v>-</v>
      </c>
      <c r="BR74" s="2" t="str">
        <f>IF(COUNTIF('Table 8'!M74:S74,"-")&lt;COUNTA('Table 8'!M74:S74),"Y","N")</f>
        <v>Y</v>
      </c>
      <c r="BS74" s="13" t="str">
        <f>IF(COUNTIF('Table 8'!T74:AJ74,"-")&lt;COUNTA('Table 8'!T74:AJ74),1,"-")</f>
        <v>-</v>
      </c>
      <c r="BT74" s="14" t="str">
        <f>IF('Table 9'!B74=1,"Y","N")</f>
        <v>N</v>
      </c>
      <c r="BU74" s="2" t="str">
        <f>IF(COUNTIF('Table 10'!I75:J75,"-")&lt;COUNTA('Table 10'!I75:J75),"Y","N")</f>
        <v>Y</v>
      </c>
      <c r="BV74" s="13">
        <f>IF('Table 10'!K75="-","-",1)</f>
        <v>1</v>
      </c>
      <c r="BW74" s="13" t="str">
        <f>IF('Table 10'!L75="-","-",1)</f>
        <v>-</v>
      </c>
      <c r="BX74" s="13" t="str">
        <f>IF('Table 10'!M75="-","-",1)</f>
        <v>-</v>
      </c>
    </row>
    <row r="75" spans="1:76" ht="13" x14ac:dyDescent="0.3">
      <c r="A75" s="44" t="s">
        <v>852</v>
      </c>
      <c r="B75" s="5">
        <f>'Table 1'!B76</f>
        <v>0</v>
      </c>
      <c r="C75" s="5">
        <f>'Table 1'!C76</f>
        <v>1</v>
      </c>
      <c r="D75" s="5" t="str">
        <f>'Table 1'!D76</f>
        <v>Per/poly fluorinated substances</v>
      </c>
      <c r="E75" s="5">
        <f>'Table 1'!E76</f>
        <v>0</v>
      </c>
      <c r="F75" s="5" t="str">
        <f>'Table 1'!F76</f>
        <v>F-53</v>
      </c>
      <c r="G75" s="12" t="str">
        <f>'Table 1'!G76</f>
        <v>754925-54-7</v>
      </c>
      <c r="H75" s="119" t="str">
        <f>'Table 1'!H76</f>
        <v>-</v>
      </c>
      <c r="I75" s="88" t="str">
        <f>IF('Table 2'!BB75=1,"Y","")</f>
        <v/>
      </c>
      <c r="J75" s="86" t="str">
        <f>IF('Table 2'!BC75="-","","Y")</f>
        <v/>
      </c>
      <c r="K75" s="86" t="str">
        <f>IF('Table 3'!R75="","","Y")</f>
        <v/>
      </c>
      <c r="L75" s="86" t="str">
        <f>IF('Table 2'!BD75="Y","Y","")</f>
        <v/>
      </c>
      <c r="M75" s="86" t="str">
        <f>IF('Table 2'!BE75=1,"Y","")</f>
        <v/>
      </c>
      <c r="N75" s="86" t="str">
        <f>IF('Table 2'!BF75="Y","Y","")</f>
        <v/>
      </c>
      <c r="O75" s="86" t="str">
        <f>IF('Table 2'!BG75=1,"Y","")</f>
        <v/>
      </c>
      <c r="P75" s="86" t="str">
        <f>IF('Table 2'!BH75=1,"Y","")</f>
        <v/>
      </c>
      <c r="Q75" s="86" t="str">
        <f>IF('Table 2'!BI75=1,"Y","")</f>
        <v/>
      </c>
      <c r="R75" s="86" t="str">
        <f>IF('Table 2'!BJ75="Y","Y","")</f>
        <v/>
      </c>
      <c r="S75" s="86" t="str">
        <f>IF('Table 2'!BK75=1,"Y","")</f>
        <v/>
      </c>
      <c r="T75" s="86" t="str">
        <f>IF('Table 2'!BL75=1,"Y","")</f>
        <v/>
      </c>
      <c r="U75" s="86" t="str">
        <f>IF('Table 2'!BM75=1,"Y","")</f>
        <v/>
      </c>
      <c r="V75" s="86" t="str">
        <f>IF('Table 2'!BN75="Y","Y","")</f>
        <v/>
      </c>
      <c r="W75" s="86" t="str">
        <f>IF('Table 2'!BO75=1,"Y","")</f>
        <v/>
      </c>
      <c r="X75" s="86" t="str">
        <f>IF('Table 2'!BP75=1,"Y","")</f>
        <v/>
      </c>
      <c r="Y75" s="86" t="str">
        <f>IF('Table 2'!BQ75=1,"Y","")</f>
        <v/>
      </c>
      <c r="Z75" s="86" t="str">
        <f>IF('Table 2'!BR75="Y","Y","")</f>
        <v/>
      </c>
      <c r="AA75" s="86" t="str">
        <f>IF('Table 2'!BS75=1,"Y","")</f>
        <v/>
      </c>
      <c r="AB75" s="86" t="str">
        <f>IF('Table 2'!BT75="Y","Y","")</f>
        <v/>
      </c>
      <c r="AC75" s="86" t="str">
        <f>IF('Table 2'!BU75="Y","Y","")</f>
        <v/>
      </c>
      <c r="AD75" s="86" t="str">
        <f>IF('Table 2'!BV75=1,"Y","")</f>
        <v>Y</v>
      </c>
      <c r="AE75" s="86" t="str">
        <f>IF('Table 2'!BW75=1,"Y","")</f>
        <v/>
      </c>
      <c r="AF75" s="86" t="str">
        <f>IF('Table 2'!BX75=1,"Y","")</f>
        <v/>
      </c>
      <c r="AG75" s="87" t="str">
        <f>IF('Table 11 Profess+consumer'!B75=1,"Y","")</f>
        <v/>
      </c>
      <c r="AH75" s="87" t="str">
        <f>IF(COUNT('Table 12 Class+OSH+waste'!K75:P75,"")&lt;COUNTA('Table 12 Class+OSH+waste'!K75:P75),"Y","")</f>
        <v/>
      </c>
      <c r="AI75" s="87" t="str">
        <f>IF(COUNT('Table 12 Class+OSH+waste'!Q75:V75,"")&lt;COUNTA('Table 12 Class+OSH+waste'!Q75:V75),"Y","")</f>
        <v/>
      </c>
      <c r="AJ75" s="89" t="str">
        <f>IF('Table 13 Environmental'!B76=1,"Y","")</f>
        <v/>
      </c>
      <c r="BB75" s="2" t="str">
        <f>IF(COUNTIF('Table 3'!I75:O75,"-")&lt;COUNTA('Table 3'!I75:O75),1,"-")</f>
        <v>-</v>
      </c>
      <c r="BC75" s="2" t="str">
        <f>'Table 3'!P75</f>
        <v>-</v>
      </c>
      <c r="BD75" s="2" t="str">
        <f>'Table 3'!Q75</f>
        <v>-</v>
      </c>
      <c r="BE75" s="13" t="str">
        <f>IF(COUNTIF('Table 4'!I75:N75,"-")&lt;COUNTA('Table 4'!I75:N75),1,"-")</f>
        <v>-</v>
      </c>
      <c r="BF75" s="14" t="str">
        <f>IF(COUNTIF('Table 4'!O75:AO75,"-")&lt;COUNTA('Table 4'!O75:AO75),"Y","N")</f>
        <v>N</v>
      </c>
      <c r="BG75" s="13" t="str">
        <f>IF(COUNTIF('Table 5'!I75:M75,"-")&lt;COUNTA('Table 5'!I75:M75),1,"-")</f>
        <v>-</v>
      </c>
      <c r="BH75" s="13" t="str">
        <f>IF(COUNTIF('Table 5'!N75:S75,"-")&lt;COUNTA('Table 5'!N75:S75),1,"-")</f>
        <v>-</v>
      </c>
      <c r="BI75" s="13" t="str">
        <f>IF(COUNTIF('Table 5'!T75:U75,"-")&lt;COUNTA('Table 5'!T75:U75),1,"-")</f>
        <v>-</v>
      </c>
      <c r="BJ75" s="15" t="str">
        <f>IF(COUNTIF('Table 5'!V75:AP75,"-")&lt;COUNTA('Table 5'!V75:AP75),"Y","N")</f>
        <v>N</v>
      </c>
      <c r="BK75" s="13" t="str">
        <f>IF(COUNTIF('Table 6'!I75:P75,"-")&lt;COUNTA('Table 6'!I75:P75),1,"-")</f>
        <v>-</v>
      </c>
      <c r="BL75" s="13" t="str">
        <f>IF(COUNTIF('Table 6'!Q75:AC75,"-")&lt;COUNTA('Table 6'!Q75:AC75),1,"-")</f>
        <v>-</v>
      </c>
      <c r="BM75" s="13" t="str">
        <f>IF(COUNTIF('Table 7'!I75:P75,"-")&lt;COUNTA('Table 7'!I75:P75),1,"-")</f>
        <v>-</v>
      </c>
      <c r="BN75" s="14" t="str">
        <f>IF(COUNTIF('Table 7'!Q75:AV75,"-")&lt;COUNTA('Table 7'!Q75:AV75),"Y","N")</f>
        <v>N</v>
      </c>
      <c r="BO75" s="13" t="str">
        <f>IF('Table 8'!I75="-","-",1)</f>
        <v>-</v>
      </c>
      <c r="BP75" s="13" t="str">
        <f>IF('Table 8'!K75="-","-",1)</f>
        <v>-</v>
      </c>
      <c r="BQ75" s="13" t="str">
        <f>IF('Table 8'!L75="-","-",1)</f>
        <v>-</v>
      </c>
      <c r="BR75" s="2" t="str">
        <f>IF(COUNTIF('Table 8'!M75:S75,"-")&lt;COUNTA('Table 8'!M75:S75),"Y","N")</f>
        <v>N</v>
      </c>
      <c r="BS75" s="13" t="str">
        <f>IF(COUNTIF('Table 8'!T75:AJ75,"-")&lt;COUNTA('Table 8'!T75:AJ75),1,"-")</f>
        <v>-</v>
      </c>
      <c r="BT75" s="14" t="str">
        <f>IF('Table 9'!B75=1,"Y","N")</f>
        <v>N</v>
      </c>
      <c r="BU75" s="2" t="str">
        <f>IF(COUNTIF('Table 10'!I76:J76,"-")&lt;COUNTA('Table 10'!I76:J76),"Y","N")</f>
        <v>N</v>
      </c>
      <c r="BV75" s="13">
        <f>IF('Table 10'!K76="-","-",1)</f>
        <v>1</v>
      </c>
      <c r="BW75" s="13" t="str">
        <f>IF('Table 10'!L76="-","-",1)</f>
        <v>-</v>
      </c>
      <c r="BX75" s="13" t="str">
        <f>IF('Table 10'!M76="-","-",1)</f>
        <v>-</v>
      </c>
    </row>
    <row r="76" spans="1:76" ht="13" x14ac:dyDescent="0.3">
      <c r="A76" s="44" t="s">
        <v>852</v>
      </c>
      <c r="B76" s="5">
        <f>'Table 1'!B77</f>
        <v>0</v>
      </c>
      <c r="C76" s="5">
        <f>'Table 1'!C77</f>
        <v>1</v>
      </c>
      <c r="D76" s="5" t="str">
        <f>'Table 1'!D77</f>
        <v>Per/poly fluorinated substances</v>
      </c>
      <c r="E76" s="5">
        <f>'Table 1'!E77</f>
        <v>0</v>
      </c>
      <c r="F76" s="5" t="str">
        <f>'Table 1'!F77</f>
        <v>F-53B</v>
      </c>
      <c r="G76" s="12" t="str">
        <f>'Table 1'!G77</f>
        <v>73606-19-6</v>
      </c>
      <c r="H76" s="119" t="str">
        <f>'Table 1'!H77</f>
        <v>-</v>
      </c>
      <c r="I76" s="88" t="str">
        <f>IF('Table 2'!BB76=1,"Y","")</f>
        <v/>
      </c>
      <c r="J76" s="86" t="str">
        <f>IF('Table 2'!BC76="-","","Y")</f>
        <v/>
      </c>
      <c r="K76" s="86" t="str">
        <f>IF('Table 3'!R76="","","Y")</f>
        <v/>
      </c>
      <c r="L76" s="86" t="str">
        <f>IF('Table 2'!BD76="Y","Y","")</f>
        <v/>
      </c>
      <c r="M76" s="86" t="str">
        <f>IF('Table 2'!BE76=1,"Y","")</f>
        <v/>
      </c>
      <c r="N76" s="86" t="str">
        <f>IF('Table 2'!BF76="Y","Y","")</f>
        <v/>
      </c>
      <c r="O76" s="86" t="str">
        <f>IF('Table 2'!BG76=1,"Y","")</f>
        <v/>
      </c>
      <c r="P76" s="86" t="str">
        <f>IF('Table 2'!BH76=1,"Y","")</f>
        <v/>
      </c>
      <c r="Q76" s="86" t="str">
        <f>IF('Table 2'!BI76=1,"Y","")</f>
        <v/>
      </c>
      <c r="R76" s="86" t="str">
        <f>IF('Table 2'!BJ76="Y","Y","")</f>
        <v/>
      </c>
      <c r="S76" s="86" t="str">
        <f>IF('Table 2'!BK76=1,"Y","")</f>
        <v/>
      </c>
      <c r="T76" s="86" t="str">
        <f>IF('Table 2'!BL76=1,"Y","")</f>
        <v/>
      </c>
      <c r="U76" s="86" t="str">
        <f>IF('Table 2'!BM76=1,"Y","")</f>
        <v/>
      </c>
      <c r="V76" s="86" t="str">
        <f>IF('Table 2'!BN76="Y","Y","")</f>
        <v/>
      </c>
      <c r="W76" s="86" t="str">
        <f>IF('Table 2'!BO76=1,"Y","")</f>
        <v/>
      </c>
      <c r="X76" s="86" t="str">
        <f>IF('Table 2'!BP76=1,"Y","")</f>
        <v/>
      </c>
      <c r="Y76" s="86" t="str">
        <f>IF('Table 2'!BQ76=1,"Y","")</f>
        <v/>
      </c>
      <c r="Z76" s="86" t="str">
        <f>IF('Table 2'!BR76="Y","Y","")</f>
        <v/>
      </c>
      <c r="AA76" s="86" t="str">
        <f>IF('Table 2'!BS76=1,"Y","")</f>
        <v/>
      </c>
      <c r="AB76" s="86" t="str">
        <f>IF('Table 2'!BT76="Y","Y","")</f>
        <v/>
      </c>
      <c r="AC76" s="86" t="str">
        <f>IF('Table 2'!BU76="Y","Y","")</f>
        <v/>
      </c>
      <c r="AD76" s="86" t="str">
        <f>IF('Table 2'!BV76=1,"Y","")</f>
        <v>Y</v>
      </c>
      <c r="AE76" s="86" t="str">
        <f>IF('Table 2'!BW76=1,"Y","")</f>
        <v/>
      </c>
      <c r="AF76" s="86" t="str">
        <f>IF('Table 2'!BX76=1,"Y","")</f>
        <v/>
      </c>
      <c r="AG76" s="87" t="str">
        <f>IF('Table 11 Profess+consumer'!B76=1,"Y","")</f>
        <v/>
      </c>
      <c r="AH76" s="87" t="str">
        <f>IF(COUNT('Table 12 Class+OSH+waste'!K76:P76,"")&lt;COUNTA('Table 12 Class+OSH+waste'!K76:P76),"Y","")</f>
        <v/>
      </c>
      <c r="AI76" s="87" t="str">
        <f>IF(COUNT('Table 12 Class+OSH+waste'!Q76:V76,"")&lt;COUNTA('Table 12 Class+OSH+waste'!Q76:V76),"Y","")</f>
        <v/>
      </c>
      <c r="AJ76" s="89" t="str">
        <f>IF('Table 13 Environmental'!B77=1,"Y","")</f>
        <v/>
      </c>
      <c r="BB76" s="2" t="str">
        <f>IF(COUNTIF('Table 3'!I76:O76,"-")&lt;COUNTA('Table 3'!I76:O76),1,"-")</f>
        <v>-</v>
      </c>
      <c r="BC76" s="2" t="str">
        <f>'Table 3'!P76</f>
        <v>-</v>
      </c>
      <c r="BD76" s="2" t="str">
        <f>'Table 3'!Q76</f>
        <v>-</v>
      </c>
      <c r="BE76" s="13" t="str">
        <f>IF(COUNTIF('Table 4'!I76:N76,"-")&lt;COUNTA('Table 4'!I76:N76),1,"-")</f>
        <v>-</v>
      </c>
      <c r="BF76" s="14" t="str">
        <f>IF(COUNTIF('Table 4'!O76:AO76,"-")&lt;COUNTA('Table 4'!O76:AO76),"Y","N")</f>
        <v>N</v>
      </c>
      <c r="BG76" s="13" t="str">
        <f>IF(COUNTIF('Table 5'!I76:M76,"-")&lt;COUNTA('Table 5'!I76:M76),1,"-")</f>
        <v>-</v>
      </c>
      <c r="BH76" s="13" t="str">
        <f>IF(COUNTIF('Table 5'!N76:S76,"-")&lt;COUNTA('Table 5'!N76:S76),1,"-")</f>
        <v>-</v>
      </c>
      <c r="BI76" s="13" t="str">
        <f>IF(COUNTIF('Table 5'!T76:U76,"-")&lt;COUNTA('Table 5'!T76:U76),1,"-")</f>
        <v>-</v>
      </c>
      <c r="BJ76" s="15" t="str">
        <f>IF(COUNTIF('Table 5'!V76:AP76,"-")&lt;COUNTA('Table 5'!V76:AP76),"Y","N")</f>
        <v>N</v>
      </c>
      <c r="BK76" s="13" t="str">
        <f>IF(COUNTIF('Table 6'!I76:P76,"-")&lt;COUNTA('Table 6'!I76:P76),1,"-")</f>
        <v>-</v>
      </c>
      <c r="BL76" s="13" t="str">
        <f>IF(COUNTIF('Table 6'!Q76:AC76,"-")&lt;COUNTA('Table 6'!Q76:AC76),1,"-")</f>
        <v>-</v>
      </c>
      <c r="BM76" s="13" t="str">
        <f>IF(COUNTIF('Table 7'!I76:P76,"-")&lt;COUNTA('Table 7'!I76:P76),1,"-")</f>
        <v>-</v>
      </c>
      <c r="BN76" s="14" t="str">
        <f>IF(COUNTIF('Table 7'!Q76:AV76,"-")&lt;COUNTA('Table 7'!Q76:AV76),"Y","N")</f>
        <v>N</v>
      </c>
      <c r="BO76" s="13" t="str">
        <f>IF('Table 8'!I76="-","-",1)</f>
        <v>-</v>
      </c>
      <c r="BP76" s="13" t="str">
        <f>IF('Table 8'!K76="-","-",1)</f>
        <v>-</v>
      </c>
      <c r="BQ76" s="13" t="str">
        <f>IF('Table 8'!L76="-","-",1)</f>
        <v>-</v>
      </c>
      <c r="BR76" s="2" t="str">
        <f>IF(COUNTIF('Table 8'!M76:S76,"-")&lt;COUNTA('Table 8'!M76:S76),"Y","N")</f>
        <v>N</v>
      </c>
      <c r="BS76" s="13" t="str">
        <f>IF(COUNTIF('Table 8'!T76:AJ76,"-")&lt;COUNTA('Table 8'!T76:AJ76),1,"-")</f>
        <v>-</v>
      </c>
      <c r="BT76" s="14" t="str">
        <f>IF('Table 9'!B76=1,"Y","N")</f>
        <v>N</v>
      </c>
      <c r="BU76" s="2" t="str">
        <f>IF(COUNTIF('Table 10'!I77:J77,"-")&lt;COUNTA('Table 10'!I77:J77),"Y","N")</f>
        <v>N</v>
      </c>
      <c r="BV76" s="13">
        <f>IF('Table 10'!K77="-","-",1)</f>
        <v>1</v>
      </c>
      <c r="BW76" s="13" t="str">
        <f>IF('Table 10'!L77="-","-",1)</f>
        <v>-</v>
      </c>
      <c r="BX76" s="13" t="str">
        <f>IF('Table 10'!M77="-","-",1)</f>
        <v>-</v>
      </c>
    </row>
  </sheetData>
  <autoFilter ref="A2:AF76" xr:uid="{3F83F157-92E6-408C-B218-74F6C2FED356}"/>
  <mergeCells count="9">
    <mergeCell ref="AC1:AF1"/>
    <mergeCell ref="G1:H1"/>
    <mergeCell ref="AH1:AI1"/>
    <mergeCell ref="I1:L1"/>
    <mergeCell ref="M1:N1"/>
    <mergeCell ref="O1:R1"/>
    <mergeCell ref="S1:T1"/>
    <mergeCell ref="U1:V1"/>
    <mergeCell ref="W1:AA1"/>
  </mergeCells>
  <hyperlinks>
    <hyperlink ref="I1:L1" location="'Table 3'!A1" display="Table 3" xr:uid="{5C3FC8F1-DF21-44BF-BF70-DC2F25E2B0F4}"/>
    <hyperlink ref="M1:N1" location="'Table 4'!A1" display="Table 4" xr:uid="{CE2F83F6-06EB-477C-9B27-0814F9CADBE4}"/>
    <hyperlink ref="O1:R1" location="'Table 5'!A1" display="Table 5" xr:uid="{06385170-01D9-4FA1-8BE4-4527A6AB631E}"/>
    <hyperlink ref="S1:T1" location="'Table 6'!A1" display="Table 6" xr:uid="{DA395900-E861-477F-9E4A-22B0A7CDE493}"/>
    <hyperlink ref="U1:V1" location="'Table 7'!A1" display="Table 7" xr:uid="{027540BF-C47D-46F7-ACC9-46F402835A04}"/>
    <hyperlink ref="W1:AA1" location="'Table 8'!A1" display="Table 8" xr:uid="{05AD6370-1524-4D62-BD23-DE623EF57606}"/>
    <hyperlink ref="AB1" location="'Table 9'!A1" display="Table 9" xr:uid="{858A746F-5727-4932-85A3-CBEA1C010F93}"/>
    <hyperlink ref="AC1:AF1" location="'Table 10'!A1" display="Table 10" xr:uid="{6FB76E57-E8FB-48DD-895F-1A37E818BA11}"/>
    <hyperlink ref="G1" location="'Table 1'!A1" display="Back to map" xr:uid="{DBDA8386-4AEA-4772-BC16-F15403F8B3A7}"/>
    <hyperlink ref="AG1" location="'Table 11 Profess+consumer'!A1" display="Table 11" xr:uid="{31797642-F5A1-4D1D-9F73-D9A4D33EC79D}"/>
    <hyperlink ref="AH1" location="'Table 9'!A1" display="Table 9" xr:uid="{2620154A-9409-4CD1-B406-D91D8CE1D906}"/>
    <hyperlink ref="AH1:AI1" location="'Table 12 Class+OSH+waste'!A1" display="Table 12" xr:uid="{CEB17405-A3AF-4D97-8E29-DA703423C3CB}"/>
    <hyperlink ref="AJ1" location="'Table 13 Environmental'!A1" display="Table 13" xr:uid="{EA842351-A9DD-4176-985A-A71BCCF5C57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8ED0C-A064-4DC3-8782-B1D883B7540D}">
  <dimension ref="A1:R77"/>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9" max="9" width="17.26953125" customWidth="1"/>
    <col min="10" max="10" width="22.54296875" customWidth="1"/>
    <col min="11" max="11" width="17.1796875" customWidth="1"/>
    <col min="12" max="12" width="16" customWidth="1"/>
    <col min="13" max="13" width="14.81640625" customWidth="1"/>
    <col min="14" max="14" width="13.26953125" customWidth="1"/>
    <col min="15" max="15" width="18.7265625" customWidth="1"/>
    <col min="17" max="17" width="10.54296875" customWidth="1"/>
    <col min="18" max="18" width="11.54296875" customWidth="1"/>
  </cols>
  <sheetData>
    <row r="1" spans="1:18" ht="52.5" customHeight="1" thickBot="1" x14ac:dyDescent="0.55000000000000004">
      <c r="B1" s="42" t="s">
        <v>849</v>
      </c>
      <c r="C1" s="2"/>
      <c r="D1" s="2"/>
      <c r="E1" s="1" t="s">
        <v>33</v>
      </c>
      <c r="F1" s="2"/>
      <c r="G1" s="2"/>
      <c r="H1" s="2"/>
      <c r="I1" s="160" t="s">
        <v>10</v>
      </c>
      <c r="J1" s="161"/>
      <c r="K1" s="161"/>
      <c r="L1" s="161"/>
      <c r="M1" s="161"/>
      <c r="N1" s="161"/>
      <c r="O1" s="162"/>
      <c r="P1" s="2"/>
      <c r="Q1" s="163" t="s">
        <v>973</v>
      </c>
      <c r="R1" s="164"/>
    </row>
    <row r="2" spans="1:18"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10" t="s">
        <v>343</v>
      </c>
      <c r="J2" s="8" t="s">
        <v>344</v>
      </c>
      <c r="K2" s="8" t="s">
        <v>345</v>
      </c>
      <c r="L2" s="8" t="s">
        <v>346</v>
      </c>
      <c r="M2" s="8" t="s">
        <v>347</v>
      </c>
      <c r="N2" s="8" t="s">
        <v>348</v>
      </c>
      <c r="O2" s="9" t="s">
        <v>349</v>
      </c>
      <c r="P2" s="19" t="s">
        <v>350</v>
      </c>
      <c r="Q2" s="22" t="s">
        <v>12</v>
      </c>
      <c r="R2" s="133" t="s">
        <v>972</v>
      </c>
    </row>
    <row r="3" spans="1:18" ht="13" x14ac:dyDescent="0.3">
      <c r="B3" s="20">
        <f t="shared" ref="B3:B23" si="0">IF(COUNTIF(I3:R3,"-")&lt;COUNTA(I3:R3),1,0)</f>
        <v>1</v>
      </c>
      <c r="C3" s="5">
        <f>'Table 1'!B4</f>
        <v>0</v>
      </c>
      <c r="D3" s="5">
        <f>'Table 1'!C4</f>
        <v>1</v>
      </c>
      <c r="E3" s="5" t="str">
        <f>'Table 1'!D4</f>
        <v>Per/poly fluorinated substances</v>
      </c>
      <c r="F3" s="5" t="str">
        <f>'Table 1'!E4</f>
        <v>A</v>
      </c>
      <c r="G3" s="5" t="str">
        <f>'Table 1'!F4</f>
        <v xml:space="preserve">PFOA </v>
      </c>
      <c r="H3" s="12" t="str">
        <f>'Table 1'!G4</f>
        <v>335-67-1</v>
      </c>
      <c r="I3" s="21" t="s">
        <v>56</v>
      </c>
      <c r="J3" s="5" t="s">
        <v>56</v>
      </c>
      <c r="K3" s="5" t="s">
        <v>56</v>
      </c>
      <c r="L3" s="5" t="s">
        <v>56</v>
      </c>
      <c r="M3" s="5" t="s">
        <v>56</v>
      </c>
      <c r="N3" s="5" t="s">
        <v>56</v>
      </c>
      <c r="O3" s="5" t="s">
        <v>56</v>
      </c>
      <c r="P3" s="5" t="s">
        <v>355</v>
      </c>
      <c r="Q3" s="17" t="s">
        <v>56</v>
      </c>
      <c r="R3" s="117"/>
    </row>
    <row r="4" spans="1:18" ht="13" x14ac:dyDescent="0.3">
      <c r="B4" s="20">
        <f t="shared" si="0"/>
        <v>1</v>
      </c>
      <c r="C4" s="5">
        <f>'Table 1'!B5</f>
        <v>0</v>
      </c>
      <c r="D4" s="5">
        <f>'Table 1'!C5</f>
        <v>1</v>
      </c>
      <c r="E4" s="5" t="str">
        <f>'Table 1'!D5</f>
        <v>Per/poly fluorinated substances</v>
      </c>
      <c r="F4" s="5" t="str">
        <f>'Table 1'!E5</f>
        <v>A</v>
      </c>
      <c r="G4" s="5" t="str">
        <f>'Table 1'!F5</f>
        <v>PFOS</v>
      </c>
      <c r="H4" s="12" t="str">
        <f>'Table 1'!G5</f>
        <v>1763-23-1</v>
      </c>
      <c r="I4" s="21" t="s">
        <v>352</v>
      </c>
      <c r="J4" s="5" t="s">
        <v>353</v>
      </c>
      <c r="K4" s="5" t="s">
        <v>356</v>
      </c>
      <c r="L4" s="5">
        <v>0</v>
      </c>
      <c r="M4" s="5" t="s">
        <v>354</v>
      </c>
      <c r="N4" s="5" t="s">
        <v>357</v>
      </c>
      <c r="O4" s="5" t="s">
        <v>358</v>
      </c>
      <c r="P4" s="5" t="s">
        <v>56</v>
      </c>
      <c r="Q4" s="17" t="s">
        <v>351</v>
      </c>
      <c r="R4" s="117" t="s">
        <v>906</v>
      </c>
    </row>
    <row r="5" spans="1:18" ht="13" x14ac:dyDescent="0.3">
      <c r="B5" s="20">
        <f t="shared" si="0"/>
        <v>0</v>
      </c>
      <c r="C5" s="5">
        <f>'Table 1'!B6</f>
        <v>0</v>
      </c>
      <c r="D5" s="5">
        <f>'Table 1'!C6</f>
        <v>1</v>
      </c>
      <c r="E5" s="5" t="str">
        <f>'Table 1'!D6</f>
        <v>Per/poly fluorinated substances</v>
      </c>
      <c r="F5" s="5" t="str">
        <f>'Table 1'!E6</f>
        <v>A</v>
      </c>
      <c r="G5" s="5" t="str">
        <f>'Table 1'!F6</f>
        <v>PFNA</v>
      </c>
      <c r="H5" s="12" t="str">
        <f>'Table 1'!G6</f>
        <v>375-95-1</v>
      </c>
      <c r="I5" s="21" t="s">
        <v>56</v>
      </c>
      <c r="J5" s="5" t="s">
        <v>56</v>
      </c>
      <c r="K5" s="5" t="s">
        <v>56</v>
      </c>
      <c r="L5" s="5" t="s">
        <v>56</v>
      </c>
      <c r="M5" s="5" t="s">
        <v>56</v>
      </c>
      <c r="N5" s="5" t="s">
        <v>56</v>
      </c>
      <c r="O5" s="5" t="s">
        <v>56</v>
      </c>
      <c r="P5" s="5" t="s">
        <v>56</v>
      </c>
      <c r="Q5" s="17" t="s">
        <v>56</v>
      </c>
      <c r="R5" s="117"/>
    </row>
    <row r="6" spans="1:18" ht="13" x14ac:dyDescent="0.3">
      <c r="B6" s="20">
        <f t="shared" si="0"/>
        <v>0</v>
      </c>
      <c r="C6" s="5">
        <f>'Table 1'!B7</f>
        <v>0</v>
      </c>
      <c r="D6" s="5">
        <f>'Table 1'!C7</f>
        <v>1</v>
      </c>
      <c r="E6" s="5" t="str">
        <f>'Table 1'!D7</f>
        <v>Per/poly fluorinated substances</v>
      </c>
      <c r="F6" s="5" t="str">
        <f>'Table 1'!E7</f>
        <v>A</v>
      </c>
      <c r="G6" s="5" t="str">
        <f>'Table 1'!F7</f>
        <v>PFDA</v>
      </c>
      <c r="H6" s="12" t="str">
        <f>'Table 1'!G7</f>
        <v>335-76-2</v>
      </c>
      <c r="I6" s="21" t="s">
        <v>56</v>
      </c>
      <c r="J6" s="5" t="s">
        <v>56</v>
      </c>
      <c r="K6" s="5" t="s">
        <v>56</v>
      </c>
      <c r="L6" s="5" t="s">
        <v>56</v>
      </c>
      <c r="M6" s="5" t="s">
        <v>56</v>
      </c>
      <c r="N6" s="5" t="s">
        <v>56</v>
      </c>
      <c r="O6" s="5" t="s">
        <v>56</v>
      </c>
      <c r="P6" s="5" t="s">
        <v>56</v>
      </c>
      <c r="Q6" s="17" t="s">
        <v>56</v>
      </c>
      <c r="R6" s="117"/>
    </row>
    <row r="7" spans="1:18" ht="13" x14ac:dyDescent="0.3">
      <c r="B7" s="20">
        <f t="shared" si="0"/>
        <v>0</v>
      </c>
      <c r="C7" s="5">
        <f>'Table 1'!B8</f>
        <v>0</v>
      </c>
      <c r="D7" s="5">
        <f>'Table 1'!C8</f>
        <v>1</v>
      </c>
      <c r="E7" s="5" t="str">
        <f>'Table 1'!D8</f>
        <v>Per/poly fluorinated substances</v>
      </c>
      <c r="F7" s="5" t="str">
        <f>'Table 1'!E8</f>
        <v>A</v>
      </c>
      <c r="G7" s="5" t="str">
        <f>'Table 1'!F8</f>
        <v>PFU(n)DA</v>
      </c>
      <c r="H7" s="12" t="str">
        <f>'Table 1'!G8</f>
        <v>2058-94-8</v>
      </c>
      <c r="I7" s="21" t="s">
        <v>56</v>
      </c>
      <c r="J7" s="5" t="s">
        <v>56</v>
      </c>
      <c r="K7" s="5" t="s">
        <v>56</v>
      </c>
      <c r="L7" s="5" t="s">
        <v>56</v>
      </c>
      <c r="M7" s="5" t="s">
        <v>56</v>
      </c>
      <c r="N7" s="5" t="s">
        <v>56</v>
      </c>
      <c r="O7" s="5" t="s">
        <v>56</v>
      </c>
      <c r="P7" s="5" t="s">
        <v>56</v>
      </c>
      <c r="Q7" s="17" t="s">
        <v>56</v>
      </c>
      <c r="R7" s="117"/>
    </row>
    <row r="8" spans="1:18" ht="13" x14ac:dyDescent="0.3">
      <c r="B8" s="20">
        <f t="shared" si="0"/>
        <v>0</v>
      </c>
      <c r="C8" s="5">
        <f>'Table 1'!B9</f>
        <v>0</v>
      </c>
      <c r="D8" s="5">
        <f>'Table 1'!C9</f>
        <v>1</v>
      </c>
      <c r="E8" s="5" t="str">
        <f>'Table 1'!D9</f>
        <v>Per/poly fluorinated substances</v>
      </c>
      <c r="F8" s="5" t="str">
        <f>'Table 1'!E9</f>
        <v>A</v>
      </c>
      <c r="G8" s="5" t="str">
        <f>'Table 1'!F9</f>
        <v>PFDoDA</v>
      </c>
      <c r="H8" s="12" t="str">
        <f>'Table 1'!G9</f>
        <v>307-55-1</v>
      </c>
      <c r="I8" s="21" t="s">
        <v>56</v>
      </c>
      <c r="J8" s="5" t="s">
        <v>56</v>
      </c>
      <c r="K8" s="5" t="s">
        <v>56</v>
      </c>
      <c r="L8" s="5" t="s">
        <v>56</v>
      </c>
      <c r="M8" s="5" t="s">
        <v>56</v>
      </c>
      <c r="N8" s="5" t="s">
        <v>56</v>
      </c>
      <c r="O8" s="5" t="s">
        <v>56</v>
      </c>
      <c r="P8" s="5" t="s">
        <v>56</v>
      </c>
      <c r="Q8" s="17" t="s">
        <v>56</v>
      </c>
      <c r="R8" s="117"/>
    </row>
    <row r="9" spans="1:18" ht="13" x14ac:dyDescent="0.3">
      <c r="B9" s="20">
        <f t="shared" si="0"/>
        <v>0</v>
      </c>
      <c r="C9" s="5">
        <f>'Table 1'!B10</f>
        <v>0</v>
      </c>
      <c r="D9" s="5">
        <f>'Table 1'!C10</f>
        <v>1</v>
      </c>
      <c r="E9" s="5" t="str">
        <f>'Table 1'!D10</f>
        <v>Per/poly fluorinated substances</v>
      </c>
      <c r="F9" s="5" t="str">
        <f>'Table 1'!E10</f>
        <v>A</v>
      </c>
      <c r="G9" s="5" t="str">
        <f>'Table 1'!F10</f>
        <v>PFTrDA</v>
      </c>
      <c r="H9" s="12" t="str">
        <f>'Table 1'!G10</f>
        <v>72629-94-8</v>
      </c>
      <c r="I9" s="21" t="s">
        <v>56</v>
      </c>
      <c r="J9" s="5" t="s">
        <v>56</v>
      </c>
      <c r="K9" s="5" t="s">
        <v>56</v>
      </c>
      <c r="L9" s="5" t="s">
        <v>56</v>
      </c>
      <c r="M9" s="5" t="s">
        <v>56</v>
      </c>
      <c r="N9" s="5" t="s">
        <v>56</v>
      </c>
      <c r="O9" s="5" t="s">
        <v>56</v>
      </c>
      <c r="P9" s="5" t="s">
        <v>56</v>
      </c>
      <c r="Q9" s="17" t="s">
        <v>56</v>
      </c>
      <c r="R9" s="117"/>
    </row>
    <row r="10" spans="1:18" ht="13" x14ac:dyDescent="0.3">
      <c r="B10" s="20">
        <f t="shared" si="0"/>
        <v>0</v>
      </c>
      <c r="C10" s="5">
        <f>'Table 1'!B11</f>
        <v>0</v>
      </c>
      <c r="D10" s="5">
        <f>'Table 1'!C11</f>
        <v>1</v>
      </c>
      <c r="E10" s="5" t="str">
        <f>'Table 1'!D11</f>
        <v>Per/poly fluorinated substances</v>
      </c>
      <c r="F10" s="5" t="str">
        <f>'Table 1'!E11</f>
        <v>A</v>
      </c>
      <c r="G10" s="5" t="str">
        <f>'Table 1'!F11</f>
        <v>PFTeDA</v>
      </c>
      <c r="H10" s="12" t="str">
        <f>'Table 1'!G11</f>
        <v>376-06-7</v>
      </c>
      <c r="I10" s="21" t="s">
        <v>56</v>
      </c>
      <c r="J10" s="5" t="s">
        <v>56</v>
      </c>
      <c r="K10" s="5" t="s">
        <v>56</v>
      </c>
      <c r="L10" s="5" t="s">
        <v>56</v>
      </c>
      <c r="M10" s="5" t="s">
        <v>56</v>
      </c>
      <c r="N10" s="5" t="s">
        <v>56</v>
      </c>
      <c r="O10" s="5" t="s">
        <v>56</v>
      </c>
      <c r="P10" s="5" t="s">
        <v>56</v>
      </c>
      <c r="Q10" s="17" t="s">
        <v>56</v>
      </c>
      <c r="R10" s="117"/>
    </row>
    <row r="11" spans="1:18" ht="13" x14ac:dyDescent="0.3">
      <c r="A11" s="44" t="s">
        <v>852</v>
      </c>
      <c r="B11" s="20">
        <f t="shared" si="0"/>
        <v>1</v>
      </c>
      <c r="C11" s="5">
        <f>'Table 1'!B12</f>
        <v>0</v>
      </c>
      <c r="D11" s="5">
        <f>'Table 1'!C12</f>
        <v>1</v>
      </c>
      <c r="E11" s="5" t="str">
        <f>'Table 1'!D12</f>
        <v>Per/poly fluorinated substances</v>
      </c>
      <c r="F11" s="5" t="str">
        <f>'Table 1'!E12</f>
        <v>A</v>
      </c>
      <c r="G11" s="5" t="str">
        <f>'Table 1'!F12</f>
        <v>PFHxS</v>
      </c>
      <c r="H11" s="12" t="str">
        <f>'Table 1'!G12</f>
        <v>355-46-4</v>
      </c>
      <c r="I11" s="21" t="s">
        <v>56</v>
      </c>
      <c r="J11" s="5" t="s">
        <v>56</v>
      </c>
      <c r="K11" s="5" t="s">
        <v>56</v>
      </c>
      <c r="L11" s="5" t="s">
        <v>56</v>
      </c>
      <c r="M11" s="5" t="s">
        <v>56</v>
      </c>
      <c r="N11" s="5" t="s">
        <v>56</v>
      </c>
      <c r="O11" s="5" t="s">
        <v>56</v>
      </c>
      <c r="P11" s="5" t="s">
        <v>359</v>
      </c>
      <c r="Q11" s="17" t="s">
        <v>56</v>
      </c>
      <c r="R11" s="117"/>
    </row>
    <row r="12" spans="1:18" ht="13" x14ac:dyDescent="0.3">
      <c r="B12" s="20">
        <f t="shared" si="0"/>
        <v>0</v>
      </c>
      <c r="C12" s="5">
        <f>'Table 1'!B13</f>
        <v>0</v>
      </c>
      <c r="D12" s="5">
        <f>'Table 1'!C13</f>
        <v>1</v>
      </c>
      <c r="E12" s="5" t="str">
        <f>'Table 1'!D13</f>
        <v>Per/poly fluorinated substances</v>
      </c>
      <c r="F12" s="5" t="str">
        <f>'Table 1'!E13</f>
        <v>A</v>
      </c>
      <c r="G12" s="5" t="str">
        <f>'Table 1'!F13</f>
        <v>FOSA,PFOSA</v>
      </c>
      <c r="H12" s="12" t="str">
        <f>'Table 1'!G13</f>
        <v>754-91-6</v>
      </c>
      <c r="I12" s="21" t="s">
        <v>56</v>
      </c>
      <c r="J12" s="5" t="s">
        <v>56</v>
      </c>
      <c r="K12" s="5" t="s">
        <v>56</v>
      </c>
      <c r="L12" s="5" t="s">
        <v>56</v>
      </c>
      <c r="M12" s="5" t="s">
        <v>56</v>
      </c>
      <c r="N12" s="5" t="s">
        <v>56</v>
      </c>
      <c r="O12" s="5" t="s">
        <v>56</v>
      </c>
      <c r="P12" s="5" t="s">
        <v>56</v>
      </c>
      <c r="Q12" s="17" t="s">
        <v>56</v>
      </c>
      <c r="R12" s="117"/>
    </row>
    <row r="13" spans="1:18" ht="13" x14ac:dyDescent="0.3">
      <c r="B13" s="20">
        <f t="shared" si="0"/>
        <v>1</v>
      </c>
      <c r="C13" s="5">
        <f>'Table 1'!B14</f>
        <v>0</v>
      </c>
      <c r="D13" s="5">
        <f>'Table 1'!C14</f>
        <v>1</v>
      </c>
      <c r="E13" s="5" t="str">
        <f>'Table 1'!D14</f>
        <v>Per/poly fluorinated substances</v>
      </c>
      <c r="F13" s="5" t="str">
        <f>'Table 1'!E14</f>
        <v>A</v>
      </c>
      <c r="G13" s="5" t="str">
        <f>'Table 1'!F14</f>
        <v>n-MeFOSA</v>
      </c>
      <c r="H13" s="12" t="str">
        <f>'Table 1'!G14</f>
        <v>31506-32-8</v>
      </c>
      <c r="I13" s="21" t="s">
        <v>56</v>
      </c>
      <c r="J13" s="5" t="s">
        <v>56</v>
      </c>
      <c r="K13" s="5" t="s">
        <v>56</v>
      </c>
      <c r="L13" s="5" t="s">
        <v>56</v>
      </c>
      <c r="M13" s="5" t="s">
        <v>56</v>
      </c>
      <c r="N13" s="5" t="s">
        <v>56</v>
      </c>
      <c r="O13" s="5" t="s">
        <v>56</v>
      </c>
      <c r="P13" s="5" t="s">
        <v>56</v>
      </c>
      <c r="Q13" s="17" t="s">
        <v>351</v>
      </c>
      <c r="R13" s="117"/>
    </row>
    <row r="14" spans="1:18" ht="13" x14ac:dyDescent="0.3">
      <c r="B14" s="20">
        <f t="shared" si="0"/>
        <v>0</v>
      </c>
      <c r="C14" s="5">
        <f>'Table 1'!B15</f>
        <v>0</v>
      </c>
      <c r="D14" s="5">
        <f>'Table 1'!C15</f>
        <v>1</v>
      </c>
      <c r="E14" s="5" t="str">
        <f>'Table 1'!D15</f>
        <v>Per/poly fluorinated substances</v>
      </c>
      <c r="F14" s="5" t="str">
        <f>'Table 1'!E15</f>
        <v>A</v>
      </c>
      <c r="G14" s="5" t="str">
        <f>'Table 1'!F15</f>
        <v>N-Et-FOSAA, Et-PFOSA-AcOH, Et-FOSAA</v>
      </c>
      <c r="H14" s="12" t="str">
        <f>'Table 1'!G15</f>
        <v>2991-50-6</v>
      </c>
      <c r="I14" s="21" t="s">
        <v>56</v>
      </c>
      <c r="J14" s="5" t="s">
        <v>56</v>
      </c>
      <c r="K14" s="5" t="s">
        <v>56</v>
      </c>
      <c r="L14" s="5" t="s">
        <v>56</v>
      </c>
      <c r="M14" s="5" t="s">
        <v>56</v>
      </c>
      <c r="N14" s="5" t="s">
        <v>56</v>
      </c>
      <c r="O14" s="5" t="s">
        <v>56</v>
      </c>
      <c r="P14" s="5" t="s">
        <v>56</v>
      </c>
      <c r="Q14" s="17" t="s">
        <v>56</v>
      </c>
      <c r="R14" s="117"/>
    </row>
    <row r="15" spans="1:18" ht="13" x14ac:dyDescent="0.3">
      <c r="B15" s="20">
        <f t="shared" si="0"/>
        <v>1</v>
      </c>
      <c r="C15" s="5">
        <f>'Table 1'!B16</f>
        <v>0</v>
      </c>
      <c r="D15" s="5">
        <f>'Table 1'!C16</f>
        <v>1</v>
      </c>
      <c r="E15" s="5" t="str">
        <f>'Table 1'!D16</f>
        <v>Per/poly fluorinated substances</v>
      </c>
      <c r="F15" s="5" t="str">
        <f>'Table 1'!E16</f>
        <v>A</v>
      </c>
      <c r="G15" s="5" t="str">
        <f>'Table 1'!F16</f>
        <v>N-EtFOSA, SULFLURAMID</v>
      </c>
      <c r="H15" s="12" t="str">
        <f>'Table 1'!G16</f>
        <v>4151-50-2</v>
      </c>
      <c r="I15" s="21" t="s">
        <v>56</v>
      </c>
      <c r="J15" s="5" t="s">
        <v>56</v>
      </c>
      <c r="K15" s="5" t="s">
        <v>56</v>
      </c>
      <c r="L15" s="5" t="s">
        <v>56</v>
      </c>
      <c r="M15" s="5" t="s">
        <v>56</v>
      </c>
      <c r="N15" s="5" t="s">
        <v>56</v>
      </c>
      <c r="O15" s="5" t="s">
        <v>56</v>
      </c>
      <c r="P15" s="5" t="s">
        <v>56</v>
      </c>
      <c r="Q15" s="17" t="s">
        <v>351</v>
      </c>
      <c r="R15" s="117"/>
    </row>
    <row r="16" spans="1:18" ht="13" x14ac:dyDescent="0.3">
      <c r="B16" s="20">
        <f t="shared" si="0"/>
        <v>1</v>
      </c>
      <c r="C16" s="5">
        <f>'Table 1'!B17</f>
        <v>0</v>
      </c>
      <c r="D16" s="5">
        <f>'Table 1'!C17</f>
        <v>1</v>
      </c>
      <c r="E16" s="5" t="str">
        <f>'Table 1'!D17</f>
        <v>Per/poly fluorinated substances</v>
      </c>
      <c r="F16" s="5" t="str">
        <f>'Table 1'!E17</f>
        <v>A</v>
      </c>
      <c r="G16" s="5" t="str">
        <f>'Table 1'!F17</f>
        <v>N-EtFOSE</v>
      </c>
      <c r="H16" s="12" t="str">
        <f>'Table 1'!G17</f>
        <v>1691-99-2</v>
      </c>
      <c r="I16" s="21" t="s">
        <v>56</v>
      </c>
      <c r="J16" s="5" t="s">
        <v>56</v>
      </c>
      <c r="K16" s="5" t="s">
        <v>56</v>
      </c>
      <c r="L16" s="5" t="s">
        <v>56</v>
      </c>
      <c r="M16" s="5" t="s">
        <v>56</v>
      </c>
      <c r="N16" s="5" t="s">
        <v>56</v>
      </c>
      <c r="O16" s="5" t="s">
        <v>56</v>
      </c>
      <c r="P16" s="5" t="s">
        <v>56</v>
      </c>
      <c r="Q16" s="17" t="s">
        <v>351</v>
      </c>
      <c r="R16" s="117" t="s">
        <v>906</v>
      </c>
    </row>
    <row r="17" spans="1:18" ht="13" x14ac:dyDescent="0.3">
      <c r="B17" s="20">
        <f t="shared" si="0"/>
        <v>1</v>
      </c>
      <c r="C17" s="5">
        <f>'Table 1'!B18</f>
        <v>0</v>
      </c>
      <c r="D17" s="5">
        <f>'Table 1'!C18</f>
        <v>1</v>
      </c>
      <c r="E17" s="5" t="str">
        <f>'Table 1'!D18</f>
        <v>Per/poly fluorinated substances</v>
      </c>
      <c r="F17" s="5" t="str">
        <f>'Table 1'!E18</f>
        <v>A</v>
      </c>
      <c r="G17" s="5" t="str">
        <f>'Table 1'!F18</f>
        <v>N-MeFOSE</v>
      </c>
      <c r="H17" s="12" t="str">
        <f>'Table 1'!G18</f>
        <v>24448-09-7</v>
      </c>
      <c r="I17" s="21" t="s">
        <v>56</v>
      </c>
      <c r="J17" s="5" t="s">
        <v>56</v>
      </c>
      <c r="K17" s="5" t="s">
        <v>56</v>
      </c>
      <c r="L17" s="5" t="s">
        <v>56</v>
      </c>
      <c r="M17" s="5" t="s">
        <v>56</v>
      </c>
      <c r="N17" s="5" t="s">
        <v>56</v>
      </c>
      <c r="O17" s="5" t="s">
        <v>56</v>
      </c>
      <c r="P17" s="5" t="s">
        <v>56</v>
      </c>
      <c r="Q17" s="17" t="s">
        <v>351</v>
      </c>
      <c r="R17" s="117" t="s">
        <v>906</v>
      </c>
    </row>
    <row r="18" spans="1:18" ht="13" x14ac:dyDescent="0.3">
      <c r="B18" s="20">
        <f t="shared" si="0"/>
        <v>0</v>
      </c>
      <c r="C18" s="5">
        <f>'Table 1'!B19</f>
        <v>0</v>
      </c>
      <c r="D18" s="5">
        <f>'Table 1'!C19</f>
        <v>1</v>
      </c>
      <c r="E18" s="5" t="str">
        <f>'Table 1'!D19</f>
        <v>Per/poly fluorinated substances</v>
      </c>
      <c r="F18" s="5" t="str">
        <f>'Table 1'!E19</f>
        <v>A</v>
      </c>
      <c r="G18" s="5" t="str">
        <f>'Table 1'!F19</f>
        <v>8:2 diPAP</v>
      </c>
      <c r="H18" s="12" t="str">
        <f>'Table 1'!G19</f>
        <v>678-41-1</v>
      </c>
      <c r="I18" s="21" t="s">
        <v>56</v>
      </c>
      <c r="J18" s="5" t="s">
        <v>56</v>
      </c>
      <c r="K18" s="5" t="s">
        <v>56</v>
      </c>
      <c r="L18" s="5" t="s">
        <v>56</v>
      </c>
      <c r="M18" s="5" t="s">
        <v>56</v>
      </c>
      <c r="N18" s="5" t="s">
        <v>56</v>
      </c>
      <c r="O18" s="5" t="s">
        <v>56</v>
      </c>
      <c r="P18" s="5" t="s">
        <v>56</v>
      </c>
      <c r="Q18" s="17" t="s">
        <v>56</v>
      </c>
      <c r="R18" s="117"/>
    </row>
    <row r="19" spans="1:18" ht="13" x14ac:dyDescent="0.3">
      <c r="B19" s="20">
        <f t="shared" si="0"/>
        <v>0</v>
      </c>
      <c r="C19" s="5">
        <f>'Table 1'!B20</f>
        <v>0</v>
      </c>
      <c r="D19" s="5">
        <f>'Table 1'!C20</f>
        <v>1</v>
      </c>
      <c r="E19" s="5" t="str">
        <f>'Table 1'!D20</f>
        <v>Per/poly fluorinated substances</v>
      </c>
      <c r="F19" s="5" t="str">
        <f>'Table 1'!E20</f>
        <v>A</v>
      </c>
      <c r="G19" s="5" t="str">
        <f>'Table 1'!F20</f>
        <v>6:2/8:2 diPAP</v>
      </c>
      <c r="H19" s="12" t="str">
        <f>'Table 1'!G20</f>
        <v>943913-15-3</v>
      </c>
      <c r="I19" s="21" t="s">
        <v>56</v>
      </c>
      <c r="J19" s="5" t="s">
        <v>56</v>
      </c>
      <c r="K19" s="5" t="s">
        <v>56</v>
      </c>
      <c r="L19" s="5" t="s">
        <v>56</v>
      </c>
      <c r="M19" s="5" t="s">
        <v>56</v>
      </c>
      <c r="N19" s="5" t="s">
        <v>56</v>
      </c>
      <c r="O19" s="5" t="s">
        <v>56</v>
      </c>
      <c r="P19" s="5" t="s">
        <v>56</v>
      </c>
      <c r="Q19" s="17" t="s">
        <v>56</v>
      </c>
      <c r="R19" s="117"/>
    </row>
    <row r="20" spans="1:18" ht="13" x14ac:dyDescent="0.3">
      <c r="B20" s="20">
        <f t="shared" si="0"/>
        <v>0</v>
      </c>
      <c r="C20" s="5">
        <f>'Table 1'!B21</f>
        <v>0</v>
      </c>
      <c r="D20" s="5">
        <f>'Table 1'!C21</f>
        <v>1</v>
      </c>
      <c r="E20" s="5" t="str">
        <f>'Table 1'!D21</f>
        <v>Per/poly fluorinated substances</v>
      </c>
      <c r="F20" s="5" t="str">
        <f>'Table 1'!E21</f>
        <v>A</v>
      </c>
      <c r="G20" s="5" t="str">
        <f>'Table 1'!F21</f>
        <v>8:2 monoPAP</v>
      </c>
      <c r="H20" s="12" t="str">
        <f>'Table 1'!G21</f>
        <v>57678-03-2</v>
      </c>
      <c r="I20" s="21" t="s">
        <v>56</v>
      </c>
      <c r="J20" s="5" t="s">
        <v>56</v>
      </c>
      <c r="K20" s="5" t="s">
        <v>56</v>
      </c>
      <c r="L20" s="5" t="s">
        <v>56</v>
      </c>
      <c r="M20" s="5" t="s">
        <v>56</v>
      </c>
      <c r="N20" s="5" t="s">
        <v>56</v>
      </c>
      <c r="O20" s="5" t="s">
        <v>56</v>
      </c>
      <c r="P20" s="5" t="s">
        <v>56</v>
      </c>
      <c r="Q20" s="17" t="s">
        <v>56</v>
      </c>
      <c r="R20" s="117"/>
    </row>
    <row r="21" spans="1:18" ht="13" x14ac:dyDescent="0.3">
      <c r="A21" s="44" t="s">
        <v>852</v>
      </c>
      <c r="B21" s="20">
        <f t="shared" si="0"/>
        <v>0</v>
      </c>
      <c r="C21" s="5">
        <f>'Table 1'!B22</f>
        <v>0</v>
      </c>
      <c r="D21" s="5">
        <f>'Table 1'!C22</f>
        <v>1</v>
      </c>
      <c r="E21" s="5" t="str">
        <f>'Table 1'!D22</f>
        <v>Per/poly fluorinated substances</v>
      </c>
      <c r="F21" s="5" t="str">
        <f>'Table 1'!E22</f>
        <v>B</v>
      </c>
      <c r="G21" s="5" t="str">
        <f>'Table 1'!F22</f>
        <v>ADONA</v>
      </c>
      <c r="H21" s="12" t="str">
        <f>'Table 1'!G22</f>
        <v>958445-44-8</v>
      </c>
      <c r="I21" s="21" t="s">
        <v>56</v>
      </c>
      <c r="J21" s="5" t="s">
        <v>56</v>
      </c>
      <c r="K21" s="5" t="s">
        <v>56</v>
      </c>
      <c r="L21" s="5" t="s">
        <v>56</v>
      </c>
      <c r="M21" s="5" t="s">
        <v>56</v>
      </c>
      <c r="N21" s="5" t="s">
        <v>56</v>
      </c>
      <c r="O21" s="5" t="s">
        <v>56</v>
      </c>
      <c r="P21" s="5" t="s">
        <v>56</v>
      </c>
      <c r="Q21" s="17" t="s">
        <v>56</v>
      </c>
      <c r="R21" s="117"/>
    </row>
    <row r="22" spans="1:18" ht="13" x14ac:dyDescent="0.3">
      <c r="A22" s="45" t="s">
        <v>853</v>
      </c>
      <c r="B22" s="20">
        <f t="shared" si="0"/>
        <v>0</v>
      </c>
      <c r="C22" s="5">
        <f>'Table 1'!B23</f>
        <v>0</v>
      </c>
      <c r="D22" s="5">
        <f>'Table 1'!C23</f>
        <v>1</v>
      </c>
      <c r="E22" s="5" t="str">
        <f>'Table 1'!D23</f>
        <v>Per/poly fluorinated substances</v>
      </c>
      <c r="F22" s="5" t="str">
        <f>'Table 1'!E23</f>
        <v>B</v>
      </c>
      <c r="G22" s="5" t="str">
        <f>'Table 1'!F23</f>
        <v>PFBA</v>
      </c>
      <c r="H22" s="12" t="str">
        <f>'Table 1'!G23</f>
        <v>375-22-4</v>
      </c>
      <c r="I22" s="21" t="s">
        <v>56</v>
      </c>
      <c r="J22" s="5" t="s">
        <v>56</v>
      </c>
      <c r="K22" s="5" t="s">
        <v>56</v>
      </c>
      <c r="L22" s="5" t="s">
        <v>56</v>
      </c>
      <c r="M22" s="5" t="s">
        <v>56</v>
      </c>
      <c r="N22" s="5" t="s">
        <v>56</v>
      </c>
      <c r="O22" s="5" t="s">
        <v>56</v>
      </c>
      <c r="P22" s="5" t="s">
        <v>56</v>
      </c>
      <c r="Q22" s="17" t="s">
        <v>56</v>
      </c>
      <c r="R22" s="117"/>
    </row>
    <row r="23" spans="1:18" ht="13" x14ac:dyDescent="0.3">
      <c r="A23" s="45" t="s">
        <v>853</v>
      </c>
      <c r="B23" s="20">
        <f t="shared" si="0"/>
        <v>0</v>
      </c>
      <c r="C23" s="5">
        <f>'Table 1'!B24</f>
        <v>0</v>
      </c>
      <c r="D23" s="5">
        <f>'Table 1'!C24</f>
        <v>1</v>
      </c>
      <c r="E23" s="5" t="str">
        <f>'Table 1'!D24</f>
        <v>Per/poly fluorinated substances</v>
      </c>
      <c r="F23" s="5" t="str">
        <f>'Table 1'!E24</f>
        <v>B</v>
      </c>
      <c r="G23" s="5" t="str">
        <f>'Table 1'!F24</f>
        <v>PFPeA</v>
      </c>
      <c r="H23" s="12" t="str">
        <f>'Table 1'!G24</f>
        <v>2706-90-3</v>
      </c>
      <c r="I23" s="21" t="s">
        <v>56</v>
      </c>
      <c r="J23" s="5" t="s">
        <v>56</v>
      </c>
      <c r="K23" s="5" t="s">
        <v>56</v>
      </c>
      <c r="L23" s="5" t="s">
        <v>56</v>
      </c>
      <c r="M23" s="5" t="s">
        <v>56</v>
      </c>
      <c r="N23" s="5" t="s">
        <v>56</v>
      </c>
      <c r="O23" s="5" t="s">
        <v>56</v>
      </c>
      <c r="P23" s="5" t="s">
        <v>56</v>
      </c>
      <c r="Q23" s="17" t="s">
        <v>56</v>
      </c>
      <c r="R23" s="117"/>
    </row>
    <row r="24" spans="1:18" ht="13" x14ac:dyDescent="0.3">
      <c r="A24" s="44" t="s">
        <v>852</v>
      </c>
      <c r="B24" s="20">
        <f t="shared" ref="B24:B76" si="1">IF(COUNTIF(I24:R24,"-")&lt;COUNTA(I24:R24),1,0)</f>
        <v>0</v>
      </c>
      <c r="C24" s="5">
        <f>'Table 1'!B25</f>
        <v>0</v>
      </c>
      <c r="D24" s="5">
        <f>'Table 1'!C25</f>
        <v>1</v>
      </c>
      <c r="E24" s="5" t="str">
        <f>'Table 1'!D25</f>
        <v>Per/poly fluorinated substances</v>
      </c>
      <c r="F24" s="5" t="str">
        <f>'Table 1'!E25</f>
        <v>B</v>
      </c>
      <c r="G24" s="5" t="str">
        <f>'Table 1'!F25</f>
        <v>PFHxA</v>
      </c>
      <c r="H24" s="12" t="str">
        <f>'Table 1'!G25</f>
        <v>307-24-4</v>
      </c>
      <c r="I24" s="21" t="s">
        <v>56</v>
      </c>
      <c r="J24" s="5" t="s">
        <v>56</v>
      </c>
      <c r="K24" s="5" t="s">
        <v>56</v>
      </c>
      <c r="L24" s="5" t="s">
        <v>56</v>
      </c>
      <c r="M24" s="5" t="s">
        <v>56</v>
      </c>
      <c r="N24" s="5" t="s">
        <v>56</v>
      </c>
      <c r="O24" s="5" t="s">
        <v>56</v>
      </c>
      <c r="P24" s="5" t="s">
        <v>56</v>
      </c>
      <c r="Q24" s="17" t="s">
        <v>56</v>
      </c>
      <c r="R24" s="117"/>
    </row>
    <row r="25" spans="1:18" ht="13" x14ac:dyDescent="0.3">
      <c r="A25" s="45" t="s">
        <v>853</v>
      </c>
      <c r="B25" s="20">
        <f t="shared" si="1"/>
        <v>0</v>
      </c>
      <c r="C25" s="5">
        <f>'Table 1'!B26</f>
        <v>0</v>
      </c>
      <c r="D25" s="5">
        <f>'Table 1'!C26</f>
        <v>1</v>
      </c>
      <c r="E25" s="5" t="str">
        <f>'Table 1'!D26</f>
        <v>Per/poly fluorinated substances</v>
      </c>
      <c r="F25" s="5" t="str">
        <f>'Table 1'!E26</f>
        <v>B</v>
      </c>
      <c r="G25" s="5" t="str">
        <f>'Table 1'!F26</f>
        <v>PFHpA</v>
      </c>
      <c r="H25" s="12" t="str">
        <f>'Table 1'!G26</f>
        <v>375-85-9</v>
      </c>
      <c r="I25" s="21" t="s">
        <v>56</v>
      </c>
      <c r="J25" s="5" t="s">
        <v>56</v>
      </c>
      <c r="K25" s="5" t="s">
        <v>56</v>
      </c>
      <c r="L25" s="5" t="s">
        <v>56</v>
      </c>
      <c r="M25" s="5" t="s">
        <v>56</v>
      </c>
      <c r="N25" s="5" t="s">
        <v>56</v>
      </c>
      <c r="O25" s="5" t="s">
        <v>56</v>
      </c>
      <c r="P25" s="5" t="s">
        <v>56</v>
      </c>
      <c r="Q25" s="17" t="s">
        <v>56</v>
      </c>
      <c r="R25" s="117"/>
    </row>
    <row r="26" spans="1:18" ht="13" x14ac:dyDescent="0.3">
      <c r="A26" s="45" t="s">
        <v>853</v>
      </c>
      <c r="B26" s="20">
        <f t="shared" si="1"/>
        <v>0</v>
      </c>
      <c r="C26" s="5">
        <f>'Table 1'!B27</f>
        <v>0</v>
      </c>
      <c r="D26" s="5">
        <f>'Table 1'!C27</f>
        <v>1</v>
      </c>
      <c r="E26" s="5" t="str">
        <f>'Table 1'!D27</f>
        <v>Per/poly fluorinated substances</v>
      </c>
      <c r="F26" s="5" t="str">
        <f>'Table 1'!E27</f>
        <v>B</v>
      </c>
      <c r="G26" s="5" t="str">
        <f>'Table 1'!F27</f>
        <v>PFBS</v>
      </c>
      <c r="H26" s="12" t="str">
        <f>'Table 1'!G27</f>
        <v>375-73-5</v>
      </c>
      <c r="I26" s="21" t="s">
        <v>56</v>
      </c>
      <c r="J26" s="5" t="s">
        <v>56</v>
      </c>
      <c r="K26" s="5" t="s">
        <v>56</v>
      </c>
      <c r="L26" s="5" t="s">
        <v>56</v>
      </c>
      <c r="M26" s="5" t="s">
        <v>56</v>
      </c>
      <c r="N26" s="5" t="s">
        <v>56</v>
      </c>
      <c r="O26" s="5" t="s">
        <v>56</v>
      </c>
      <c r="P26" s="5" t="s">
        <v>56</v>
      </c>
      <c r="Q26" s="17" t="s">
        <v>56</v>
      </c>
      <c r="R26" s="117"/>
    </row>
    <row r="27" spans="1:18" ht="13" x14ac:dyDescent="0.3">
      <c r="B27" s="20">
        <f t="shared" si="1"/>
        <v>0</v>
      </c>
      <c r="C27" s="5">
        <f>'Table 1'!B28</f>
        <v>0</v>
      </c>
      <c r="D27" s="5">
        <f>'Table 1'!C28</f>
        <v>1</v>
      </c>
      <c r="E27" s="5" t="str">
        <f>'Table 1'!D28</f>
        <v>Per/poly fluorinated substances</v>
      </c>
      <c r="F27" s="5" t="str">
        <f>'Table 1'!E28</f>
        <v>B</v>
      </c>
      <c r="G27" s="5" t="str">
        <f>'Table 1'!F28</f>
        <v>PFHpS</v>
      </c>
      <c r="H27" s="12" t="str">
        <f>'Table 1'!G28</f>
        <v>60270-55-5</v>
      </c>
      <c r="I27" s="21" t="s">
        <v>56</v>
      </c>
      <c r="J27" s="5" t="s">
        <v>56</v>
      </c>
      <c r="K27" s="5" t="s">
        <v>56</v>
      </c>
      <c r="L27" s="5" t="s">
        <v>56</v>
      </c>
      <c r="M27" s="5" t="s">
        <v>56</v>
      </c>
      <c r="N27" s="5" t="s">
        <v>56</v>
      </c>
      <c r="O27" s="5" t="s">
        <v>56</v>
      </c>
      <c r="P27" s="5" t="s">
        <v>56</v>
      </c>
      <c r="Q27" s="17" t="s">
        <v>56</v>
      </c>
      <c r="R27" s="117"/>
    </row>
    <row r="28" spans="1:18" ht="13" x14ac:dyDescent="0.3">
      <c r="A28" s="45" t="s">
        <v>853</v>
      </c>
      <c r="B28" s="20">
        <f t="shared" si="1"/>
        <v>0</v>
      </c>
      <c r="C28" s="5">
        <f>'Table 1'!B29</f>
        <v>0</v>
      </c>
      <c r="D28" s="5">
        <f>'Table 1'!C29</f>
        <v>1</v>
      </c>
      <c r="E28" s="5" t="str">
        <f>'Table 1'!D29</f>
        <v>Per/poly fluorinated substances</v>
      </c>
      <c r="F28" s="5" t="str">
        <f>'Table 1'!E29</f>
        <v>B</v>
      </c>
      <c r="G28" s="5" t="str">
        <f>'Table 1'!F29</f>
        <v>PFDS</v>
      </c>
      <c r="H28" s="12" t="str">
        <f>'Table 1'!G29</f>
        <v>335-77-3</v>
      </c>
      <c r="I28" s="21" t="s">
        <v>56</v>
      </c>
      <c r="J28" s="5" t="s">
        <v>56</v>
      </c>
      <c r="K28" s="5" t="s">
        <v>56</v>
      </c>
      <c r="L28" s="5" t="s">
        <v>56</v>
      </c>
      <c r="M28" s="5" t="s">
        <v>56</v>
      </c>
      <c r="N28" s="5" t="s">
        <v>56</v>
      </c>
      <c r="O28" s="5" t="s">
        <v>56</v>
      </c>
      <c r="P28" s="5" t="s">
        <v>56</v>
      </c>
      <c r="Q28" s="17" t="s">
        <v>56</v>
      </c>
      <c r="R28" s="117"/>
    </row>
    <row r="29" spans="1:18" ht="13" x14ac:dyDescent="0.3">
      <c r="B29" s="20">
        <f t="shared" si="1"/>
        <v>0</v>
      </c>
      <c r="C29" s="5">
        <f>'Table 1'!B30</f>
        <v>0</v>
      </c>
      <c r="D29" s="5">
        <f>'Table 1'!C30</f>
        <v>1</v>
      </c>
      <c r="E29" s="5" t="str">
        <f>'Table 1'!D30</f>
        <v>Per/poly fluorinated substances</v>
      </c>
      <c r="F29" s="5" t="str">
        <f>'Table 1'!E30</f>
        <v>B</v>
      </c>
      <c r="G29" s="5" t="str">
        <f>'Table 1'!F30</f>
        <v>N-Me-PFOSA-AcOH, Me-FOSAA</v>
      </c>
      <c r="H29" s="12" t="str">
        <f>'Table 1'!G30</f>
        <v>2355-31-9</v>
      </c>
      <c r="I29" s="21" t="s">
        <v>56</v>
      </c>
      <c r="J29" s="5" t="s">
        <v>56</v>
      </c>
      <c r="K29" s="5" t="s">
        <v>56</v>
      </c>
      <c r="L29" s="5" t="s">
        <v>56</v>
      </c>
      <c r="M29" s="5" t="s">
        <v>56</v>
      </c>
      <c r="N29" s="5" t="s">
        <v>56</v>
      </c>
      <c r="O29" s="5" t="s">
        <v>56</v>
      </c>
      <c r="P29" s="5" t="s">
        <v>56</v>
      </c>
      <c r="Q29" s="17" t="s">
        <v>56</v>
      </c>
      <c r="R29" s="117"/>
    </row>
    <row r="30" spans="1:18" ht="13" x14ac:dyDescent="0.3">
      <c r="A30" s="44" t="s">
        <v>852</v>
      </c>
      <c r="B30" s="20">
        <f t="shared" si="1"/>
        <v>0</v>
      </c>
      <c r="C30" s="5">
        <f>'Table 1'!B31</f>
        <v>0</v>
      </c>
      <c r="D30" s="5">
        <f>'Table 1'!C31</f>
        <v>1</v>
      </c>
      <c r="E30" s="5" t="str">
        <f>'Table 1'!D31</f>
        <v>Per/poly fluorinated substances</v>
      </c>
      <c r="F30" s="5" t="str">
        <f>'Table 1'!E31</f>
        <v>B</v>
      </c>
      <c r="G30" s="5" t="str">
        <f>'Table 1'!F31</f>
        <v>6:2 FTSA, H4PFOS, THPFOS</v>
      </c>
      <c r="H30" s="12" t="str">
        <f>'Table 1'!G31</f>
        <v>27619-97-2</v>
      </c>
      <c r="I30" s="21" t="s">
        <v>56</v>
      </c>
      <c r="J30" s="5" t="s">
        <v>56</v>
      </c>
      <c r="K30" s="5" t="s">
        <v>56</v>
      </c>
      <c r="L30" s="5" t="s">
        <v>56</v>
      </c>
      <c r="M30" s="5" t="s">
        <v>56</v>
      </c>
      <c r="N30" s="5" t="s">
        <v>56</v>
      </c>
      <c r="O30" s="5" t="s">
        <v>56</v>
      </c>
      <c r="P30" s="5" t="s">
        <v>56</v>
      </c>
      <c r="Q30" s="17" t="s">
        <v>56</v>
      </c>
      <c r="R30" s="117"/>
    </row>
    <row r="31" spans="1:18" ht="13" x14ac:dyDescent="0.3">
      <c r="B31" s="20">
        <f t="shared" si="1"/>
        <v>0</v>
      </c>
      <c r="C31" s="5">
        <f>'Table 1'!B32</f>
        <v>0</v>
      </c>
      <c r="D31" s="5">
        <f>'Table 1'!C32</f>
        <v>1</v>
      </c>
      <c r="E31" s="5" t="str">
        <f>'Table 1'!D32</f>
        <v>Per/poly fluorinated substances</v>
      </c>
      <c r="F31" s="5" t="str">
        <f>'Table 1'!E32</f>
        <v>B</v>
      </c>
      <c r="G31" s="5" t="str">
        <f>'Table 1'!F32</f>
        <v>8:2 FTSA</v>
      </c>
      <c r="H31" s="12" t="str">
        <f>'Table 1'!G32</f>
        <v>39108-34-4</v>
      </c>
      <c r="I31" s="21" t="s">
        <v>56</v>
      </c>
      <c r="J31" s="5" t="s">
        <v>56</v>
      </c>
      <c r="K31" s="5" t="s">
        <v>56</v>
      </c>
      <c r="L31" s="5" t="s">
        <v>56</v>
      </c>
      <c r="M31" s="5" t="s">
        <v>56</v>
      </c>
      <c r="N31" s="5" t="s">
        <v>56</v>
      </c>
      <c r="O31" s="5" t="s">
        <v>56</v>
      </c>
      <c r="P31" s="5" t="s">
        <v>56</v>
      </c>
      <c r="Q31" s="17" t="s">
        <v>56</v>
      </c>
      <c r="R31" s="117"/>
    </row>
    <row r="32" spans="1:18" ht="13" x14ac:dyDescent="0.3">
      <c r="B32" s="20">
        <f t="shared" si="1"/>
        <v>0</v>
      </c>
      <c r="C32" s="5">
        <f>'Table 1'!B33</f>
        <v>0</v>
      </c>
      <c r="D32" s="5">
        <f>'Table 1'!C33</f>
        <v>1</v>
      </c>
      <c r="E32" s="5" t="str">
        <f>'Table 1'!D33</f>
        <v>Per/poly fluorinated substances</v>
      </c>
      <c r="F32" s="5" t="str">
        <f>'Table 1'!E33</f>
        <v>B</v>
      </c>
      <c r="G32" s="5" t="str">
        <f>'Table 1'!F33</f>
        <v>PFODA</v>
      </c>
      <c r="H32" s="12" t="str">
        <f>'Table 1'!G33</f>
        <v>16517-11-6</v>
      </c>
      <c r="I32" s="21" t="s">
        <v>56</v>
      </c>
      <c r="J32" s="5" t="s">
        <v>56</v>
      </c>
      <c r="K32" s="5" t="s">
        <v>56</v>
      </c>
      <c r="L32" s="5" t="s">
        <v>56</v>
      </c>
      <c r="M32" s="5" t="s">
        <v>56</v>
      </c>
      <c r="N32" s="5" t="s">
        <v>56</v>
      </c>
      <c r="O32" s="5" t="s">
        <v>56</v>
      </c>
      <c r="P32" s="5" t="s">
        <v>56</v>
      </c>
      <c r="Q32" s="17" t="s">
        <v>56</v>
      </c>
      <c r="R32" s="117"/>
    </row>
    <row r="33" spans="1:18" ht="13" x14ac:dyDescent="0.3">
      <c r="B33" s="20">
        <f t="shared" si="1"/>
        <v>0</v>
      </c>
      <c r="C33" s="5">
        <f>'Table 1'!B34</f>
        <v>0</v>
      </c>
      <c r="D33" s="5">
        <f>'Table 1'!C34</f>
        <v>1</v>
      </c>
      <c r="E33" s="5" t="str">
        <f>'Table 1'!D34</f>
        <v>Per/poly fluorinated substances</v>
      </c>
      <c r="F33" s="5" t="str">
        <f>'Table 1'!E34</f>
        <v>B</v>
      </c>
      <c r="G33" s="5" t="str">
        <f>'Table 1'!F34</f>
        <v>PfHxDA</v>
      </c>
      <c r="H33" s="12" t="str">
        <f>'Table 1'!G34</f>
        <v>67905-19-5</v>
      </c>
      <c r="I33" s="21" t="s">
        <v>56</v>
      </c>
      <c r="J33" s="5" t="s">
        <v>56</v>
      </c>
      <c r="K33" s="5" t="s">
        <v>56</v>
      </c>
      <c r="L33" s="5" t="s">
        <v>56</v>
      </c>
      <c r="M33" s="5" t="s">
        <v>56</v>
      </c>
      <c r="N33" s="5" t="s">
        <v>56</v>
      </c>
      <c r="O33" s="5" t="s">
        <v>56</v>
      </c>
      <c r="P33" s="5" t="s">
        <v>56</v>
      </c>
      <c r="Q33" s="17" t="s">
        <v>56</v>
      </c>
      <c r="R33" s="117"/>
    </row>
    <row r="34" spans="1:18" ht="13" x14ac:dyDescent="0.3">
      <c r="B34" s="20">
        <f t="shared" si="1"/>
        <v>0</v>
      </c>
      <c r="C34" s="5">
        <f>'Table 1'!B35</f>
        <v>0</v>
      </c>
      <c r="D34" s="5">
        <f>'Table 1'!C35</f>
        <v>1</v>
      </c>
      <c r="E34" s="5" t="str">
        <f>'Table 1'!D35</f>
        <v>Per/poly fluorinated substances</v>
      </c>
      <c r="F34" s="5" t="str">
        <f>'Table 1'!E35</f>
        <v>C</v>
      </c>
      <c r="G34" s="5" t="str">
        <f>'Table 1'!F35</f>
        <v>4:2 FTSA</v>
      </c>
      <c r="H34" s="12" t="str">
        <f>'Table 1'!G35</f>
        <v>757124-72-4</v>
      </c>
      <c r="I34" s="21" t="s">
        <v>56</v>
      </c>
      <c r="J34" s="5" t="s">
        <v>56</v>
      </c>
      <c r="K34" s="5" t="s">
        <v>56</v>
      </c>
      <c r="L34" s="5" t="s">
        <v>56</v>
      </c>
      <c r="M34" s="5" t="s">
        <v>56</v>
      </c>
      <c r="N34" s="5" t="s">
        <v>56</v>
      </c>
      <c r="O34" s="5" t="s">
        <v>56</v>
      </c>
      <c r="P34" s="5" t="s">
        <v>56</v>
      </c>
      <c r="Q34" s="17" t="s">
        <v>56</v>
      </c>
      <c r="R34" s="117"/>
    </row>
    <row r="35" spans="1:18" ht="13" x14ac:dyDescent="0.3">
      <c r="B35" s="20">
        <f t="shared" si="1"/>
        <v>0</v>
      </c>
      <c r="C35" s="5">
        <f>'Table 1'!B36</f>
        <v>0</v>
      </c>
      <c r="D35" s="5">
        <f>'Table 1'!C36</f>
        <v>1</v>
      </c>
      <c r="E35" s="5" t="str">
        <f>'Table 1'!D36</f>
        <v>Per/poly fluorinated substances</v>
      </c>
      <c r="F35" s="5" t="str">
        <f>'Table 1'!E36</f>
        <v>C</v>
      </c>
      <c r="G35" s="5" t="str">
        <f>'Table 1'!F36</f>
        <v>5:3 FTCA
7:3 FTCA</v>
      </c>
      <c r="H35" s="12">
        <f>'Table 1'!G36</f>
        <v>0</v>
      </c>
      <c r="I35" s="21" t="s">
        <v>56</v>
      </c>
      <c r="J35" s="5" t="s">
        <v>56</v>
      </c>
      <c r="K35" s="5" t="s">
        <v>56</v>
      </c>
      <c r="L35" s="5" t="s">
        <v>56</v>
      </c>
      <c r="M35" s="5" t="s">
        <v>56</v>
      </c>
      <c r="N35" s="5" t="s">
        <v>56</v>
      </c>
      <c r="O35" s="5" t="s">
        <v>56</v>
      </c>
      <c r="P35" s="5" t="s">
        <v>56</v>
      </c>
      <c r="Q35" s="17" t="s">
        <v>56</v>
      </c>
      <c r="R35" s="117"/>
    </row>
    <row r="36" spans="1:18" ht="13" x14ac:dyDescent="0.3">
      <c r="B36" s="20">
        <f t="shared" si="1"/>
        <v>0</v>
      </c>
      <c r="C36" s="5">
        <f>'Table 1'!B37</f>
        <v>0</v>
      </c>
      <c r="D36" s="5">
        <f>'Table 1'!C37</f>
        <v>1</v>
      </c>
      <c r="E36" s="5" t="str">
        <f>'Table 1'!D37</f>
        <v>Per/poly fluorinated substances</v>
      </c>
      <c r="F36" s="5" t="str">
        <f>'Table 1'!E37</f>
        <v>C</v>
      </c>
      <c r="G36" s="5" t="str">
        <f>'Table 1'!F37</f>
        <v>6:2 FTUCA
8:2 FTUCA
10:2 FTUCA</v>
      </c>
      <c r="H36" s="12" t="str">
        <f>'Table 1'!G37</f>
        <v>70887-88-6</v>
      </c>
      <c r="I36" s="21" t="s">
        <v>56</v>
      </c>
      <c r="J36" s="5" t="s">
        <v>56</v>
      </c>
      <c r="K36" s="5" t="s">
        <v>56</v>
      </c>
      <c r="L36" s="5" t="s">
        <v>56</v>
      </c>
      <c r="M36" s="5" t="s">
        <v>56</v>
      </c>
      <c r="N36" s="5" t="s">
        <v>56</v>
      </c>
      <c r="O36" s="5" t="s">
        <v>56</v>
      </c>
      <c r="P36" s="5" t="s">
        <v>56</v>
      </c>
      <c r="Q36" s="17" t="s">
        <v>56</v>
      </c>
      <c r="R36" s="117"/>
    </row>
    <row r="37" spans="1:18" ht="13" x14ac:dyDescent="0.3">
      <c r="A37" s="44" t="s">
        <v>852</v>
      </c>
      <c r="B37" s="20">
        <f t="shared" si="1"/>
        <v>0</v>
      </c>
      <c r="C37" s="5">
        <f>'Table 1'!B38</f>
        <v>0</v>
      </c>
      <c r="D37" s="5">
        <f>'Table 1'!C38</f>
        <v>1</v>
      </c>
      <c r="E37" s="5" t="str">
        <f>'Table 1'!D38</f>
        <v>Per/poly fluorinated substances</v>
      </c>
      <c r="F37" s="5" t="str">
        <f>'Table 1'!E38</f>
        <v>C</v>
      </c>
      <c r="G37" s="5" t="str">
        <f>'Table 1'!F38</f>
        <v>PFECA (GenX)</v>
      </c>
      <c r="H37" s="12" t="str">
        <f>'Table 1'!G38</f>
        <v>62037-80-3</v>
      </c>
      <c r="I37" s="21" t="s">
        <v>56</v>
      </c>
      <c r="J37" s="5" t="s">
        <v>56</v>
      </c>
      <c r="K37" s="5" t="s">
        <v>56</v>
      </c>
      <c r="L37" s="5" t="s">
        <v>56</v>
      </c>
      <c r="M37" s="5" t="s">
        <v>56</v>
      </c>
      <c r="N37" s="5" t="s">
        <v>56</v>
      </c>
      <c r="O37" s="5" t="s">
        <v>56</v>
      </c>
      <c r="P37" s="5" t="s">
        <v>56</v>
      </c>
      <c r="Q37" s="17" t="s">
        <v>56</v>
      </c>
      <c r="R37" s="117"/>
    </row>
    <row r="38" spans="1:18" ht="13" x14ac:dyDescent="0.3">
      <c r="B38" s="20">
        <f t="shared" si="1"/>
        <v>0</v>
      </c>
      <c r="C38" s="5">
        <f>'Table 1'!B39</f>
        <v>0</v>
      </c>
      <c r="D38" s="5">
        <f>'Table 1'!C39</f>
        <v>1</v>
      </c>
      <c r="E38" s="5" t="str">
        <f>'Table 1'!D39</f>
        <v>Per/poly fluorinated substances</v>
      </c>
      <c r="F38" s="5" t="str">
        <f>'Table 1'!E39</f>
        <v>C</v>
      </c>
      <c r="G38" s="5" t="str">
        <f>'Table 1'!F39</f>
        <v>PFECA</v>
      </c>
      <c r="H38" s="12" t="str">
        <f>'Table 1'!G39</f>
        <v>908020-52-0</v>
      </c>
      <c r="I38" s="21" t="s">
        <v>56</v>
      </c>
      <c r="J38" s="5" t="s">
        <v>56</v>
      </c>
      <c r="K38" s="5" t="s">
        <v>56</v>
      </c>
      <c r="L38" s="5" t="s">
        <v>56</v>
      </c>
      <c r="M38" s="5" t="s">
        <v>56</v>
      </c>
      <c r="N38" s="5" t="s">
        <v>56</v>
      </c>
      <c r="O38" s="5" t="s">
        <v>56</v>
      </c>
      <c r="P38" s="5" t="s">
        <v>56</v>
      </c>
      <c r="Q38" s="17" t="s">
        <v>56</v>
      </c>
      <c r="R38" s="117"/>
    </row>
    <row r="39" spans="1:18" ht="13" x14ac:dyDescent="0.3">
      <c r="B39" s="20">
        <f t="shared" si="1"/>
        <v>0</v>
      </c>
      <c r="C39" s="5">
        <f>'Table 1'!B40</f>
        <v>0</v>
      </c>
      <c r="D39" s="5">
        <f>'Table 1'!C40</f>
        <v>1</v>
      </c>
      <c r="E39" s="5" t="str">
        <f>'Table 1'!D40</f>
        <v>Per/poly fluorinated substances</v>
      </c>
      <c r="F39" s="5" t="str">
        <f>'Table 1'!E40</f>
        <v>C</v>
      </c>
      <c r="G39" s="5" t="str">
        <f>'Table 1'!F40</f>
        <v>6:2 FTMAC</v>
      </c>
      <c r="H39" s="12" t="str">
        <f>'Table 1'!G40</f>
        <v>2144-53-8</v>
      </c>
      <c r="I39" s="21" t="s">
        <v>56</v>
      </c>
      <c r="J39" s="5" t="s">
        <v>56</v>
      </c>
      <c r="K39" s="5" t="s">
        <v>56</v>
      </c>
      <c r="L39" s="5" t="s">
        <v>56</v>
      </c>
      <c r="M39" s="5" t="s">
        <v>56</v>
      </c>
      <c r="N39" s="5" t="s">
        <v>56</v>
      </c>
      <c r="O39" s="5" t="s">
        <v>56</v>
      </c>
      <c r="P39" s="5" t="s">
        <v>56</v>
      </c>
      <c r="Q39" s="17" t="s">
        <v>56</v>
      </c>
      <c r="R39" s="117"/>
    </row>
    <row r="40" spans="1:18" ht="13" x14ac:dyDescent="0.3">
      <c r="B40" s="20">
        <f t="shared" si="1"/>
        <v>0</v>
      </c>
      <c r="C40" s="5">
        <f>'Table 1'!B41</f>
        <v>0</v>
      </c>
      <c r="D40" s="5">
        <f>'Table 1'!C41</f>
        <v>1</v>
      </c>
      <c r="E40" s="5" t="str">
        <f>'Table 1'!D41</f>
        <v>Per/poly fluorinated substances</v>
      </c>
      <c r="F40" s="5" t="str">
        <f>'Table 1'!E41</f>
        <v>C</v>
      </c>
      <c r="G40" s="5" t="str">
        <f>'Table 1'!F41</f>
        <v>6:2 FTAC
8:2 FTAC
10:2 FTAC</v>
      </c>
      <c r="H40" s="12" t="str">
        <f>'Table 1'!G41</f>
        <v>17527-29-6</v>
      </c>
      <c r="I40" s="21" t="s">
        <v>56</v>
      </c>
      <c r="J40" s="5" t="s">
        <v>56</v>
      </c>
      <c r="K40" s="5" t="s">
        <v>56</v>
      </c>
      <c r="L40" s="5" t="s">
        <v>56</v>
      </c>
      <c r="M40" s="5" t="s">
        <v>56</v>
      </c>
      <c r="N40" s="5" t="s">
        <v>56</v>
      </c>
      <c r="O40" s="5" t="s">
        <v>56</v>
      </c>
      <c r="P40" s="5" t="s">
        <v>56</v>
      </c>
      <c r="Q40" s="17" t="s">
        <v>56</v>
      </c>
      <c r="R40" s="117"/>
    </row>
    <row r="41" spans="1:18" ht="13" x14ac:dyDescent="0.3">
      <c r="B41" s="20">
        <f t="shared" si="1"/>
        <v>0</v>
      </c>
      <c r="C41" s="5">
        <f>'Table 1'!B42</f>
        <v>0</v>
      </c>
      <c r="D41" s="5">
        <f>'Table 1'!C42</f>
        <v>1</v>
      </c>
      <c r="E41" s="5" t="str">
        <f>'Table 1'!D42</f>
        <v>Per/poly fluorinated substances</v>
      </c>
      <c r="F41" s="5" t="str">
        <f>'Table 1'!E42</f>
        <v>C</v>
      </c>
      <c r="G41" s="5" t="str">
        <f>'Table 1'!F42</f>
        <v>PfHxDA</v>
      </c>
      <c r="H41" s="12" t="str">
        <f>'Table 1'!G42</f>
        <v>67905-19-5</v>
      </c>
      <c r="I41" s="21" t="s">
        <v>56</v>
      </c>
      <c r="J41" s="5" t="s">
        <v>56</v>
      </c>
      <c r="K41" s="5" t="s">
        <v>56</v>
      </c>
      <c r="L41" s="5" t="s">
        <v>56</v>
      </c>
      <c r="M41" s="5" t="s">
        <v>56</v>
      </c>
      <c r="N41" s="5" t="s">
        <v>56</v>
      </c>
      <c r="O41" s="5" t="s">
        <v>56</v>
      </c>
      <c r="P41" s="5" t="s">
        <v>56</v>
      </c>
      <c r="Q41" s="17" t="s">
        <v>56</v>
      </c>
      <c r="R41" s="117"/>
    </row>
    <row r="42" spans="1:18" ht="13" x14ac:dyDescent="0.3">
      <c r="B42" s="20">
        <f t="shared" si="1"/>
        <v>0</v>
      </c>
      <c r="C42" s="5">
        <f>'Table 1'!B43</f>
        <v>0</v>
      </c>
      <c r="D42" s="5">
        <f>'Table 1'!C43</f>
        <v>1</v>
      </c>
      <c r="E42" s="5" t="str">
        <f>'Table 1'!D43</f>
        <v>Per/poly fluorinated substances</v>
      </c>
      <c r="F42" s="5" t="str">
        <f>'Table 1'!E43</f>
        <v>C</v>
      </c>
      <c r="G42" s="5" t="str">
        <f>'Table 1'!F43</f>
        <v>C4/C4 PFPiA</v>
      </c>
      <c r="H42" s="12" t="str">
        <f>'Table 1'!G43</f>
        <v>52299-25-9</v>
      </c>
      <c r="I42" s="21" t="s">
        <v>56</v>
      </c>
      <c r="J42" s="5" t="s">
        <v>56</v>
      </c>
      <c r="K42" s="5" t="s">
        <v>56</v>
      </c>
      <c r="L42" s="5" t="s">
        <v>56</v>
      </c>
      <c r="M42" s="5" t="s">
        <v>56</v>
      </c>
      <c r="N42" s="5" t="s">
        <v>56</v>
      </c>
      <c r="O42" s="5" t="s">
        <v>56</v>
      </c>
      <c r="P42" s="5" t="s">
        <v>56</v>
      </c>
      <c r="Q42" s="17" t="s">
        <v>56</v>
      </c>
      <c r="R42" s="117"/>
    </row>
    <row r="43" spans="1:18" ht="13" x14ac:dyDescent="0.3">
      <c r="A43" s="44" t="s">
        <v>852</v>
      </c>
      <c r="B43" s="20">
        <f t="shared" si="1"/>
        <v>0</v>
      </c>
      <c r="C43" s="5">
        <f>'Table 1'!B44</f>
        <v>0</v>
      </c>
      <c r="D43" s="5">
        <f>'Table 1'!C44</f>
        <v>1</v>
      </c>
      <c r="E43" s="5" t="str">
        <f>'Table 1'!D44</f>
        <v>Per/poly fluorinated substances</v>
      </c>
      <c r="F43" s="5" t="str">
        <f>'Table 1'!E44</f>
        <v>C</v>
      </c>
      <c r="G43" s="5" t="str">
        <f>'Table 1'!F44</f>
        <v>8:2 FTOH</v>
      </c>
      <c r="H43" s="12" t="str">
        <f>'Table 1'!G44</f>
        <v>678-39-7</v>
      </c>
      <c r="I43" s="21" t="s">
        <v>56</v>
      </c>
      <c r="J43" s="5" t="s">
        <v>56</v>
      </c>
      <c r="K43" s="5" t="s">
        <v>56</v>
      </c>
      <c r="L43" s="5" t="s">
        <v>56</v>
      </c>
      <c r="M43" s="5" t="s">
        <v>56</v>
      </c>
      <c r="N43" s="5" t="s">
        <v>56</v>
      </c>
      <c r="O43" s="5" t="s">
        <v>56</v>
      </c>
      <c r="P43" s="5" t="s">
        <v>56</v>
      </c>
      <c r="Q43" s="17" t="s">
        <v>56</v>
      </c>
      <c r="R43" s="117"/>
    </row>
    <row r="44" spans="1:18" ht="13" x14ac:dyDescent="0.3">
      <c r="A44" s="44" t="s">
        <v>852</v>
      </c>
      <c r="B44" s="20">
        <f t="shared" si="1"/>
        <v>0</v>
      </c>
      <c r="C44" s="5">
        <f>'Table 1'!B45</f>
        <v>0</v>
      </c>
      <c r="D44" s="5">
        <f>'Table 1'!C45</f>
        <v>1</v>
      </c>
      <c r="E44" s="5" t="str">
        <f>'Table 1'!D45</f>
        <v>Per/poly fluorinated substances</v>
      </c>
      <c r="F44" s="5">
        <f>'Table 1'!E45</f>
        <v>0</v>
      </c>
      <c r="G44" s="5" t="str">
        <f>'Table 1'!F45</f>
        <v>10:2 FTOH</v>
      </c>
      <c r="H44" s="12" t="str">
        <f>'Table 1'!G45</f>
        <v>865-86-1</v>
      </c>
      <c r="I44" s="21" t="s">
        <v>56</v>
      </c>
      <c r="J44" s="5" t="s">
        <v>56</v>
      </c>
      <c r="K44" s="5" t="s">
        <v>56</v>
      </c>
      <c r="L44" s="5" t="s">
        <v>56</v>
      </c>
      <c r="M44" s="5" t="s">
        <v>56</v>
      </c>
      <c r="N44" s="5" t="s">
        <v>56</v>
      </c>
      <c r="O44" s="5" t="s">
        <v>56</v>
      </c>
      <c r="P44" s="5" t="s">
        <v>56</v>
      </c>
      <c r="Q44" s="17" t="s">
        <v>56</v>
      </c>
      <c r="R44" s="117"/>
    </row>
    <row r="45" spans="1:18" ht="13" x14ac:dyDescent="0.3">
      <c r="B45" s="20">
        <f t="shared" si="1"/>
        <v>0</v>
      </c>
      <c r="C45" s="5">
        <f>'Table 1'!B46</f>
        <v>0</v>
      </c>
      <c r="D45" s="5">
        <f>'Table 1'!C46</f>
        <v>1</v>
      </c>
      <c r="E45" s="5" t="str">
        <f>'Table 1'!D46</f>
        <v>Per/poly fluorinated substances</v>
      </c>
      <c r="F45" s="5" t="str">
        <f>'Table 1'!E46</f>
        <v>C</v>
      </c>
      <c r="G45" s="5" t="str">
        <f>'Table 1'!F46</f>
        <v>C6/C6 PFPiA</v>
      </c>
      <c r="H45" s="12" t="str">
        <f>'Table 1'!G46</f>
        <v>40143-77-9</v>
      </c>
      <c r="I45" s="21" t="s">
        <v>56</v>
      </c>
      <c r="J45" s="5" t="s">
        <v>56</v>
      </c>
      <c r="K45" s="5" t="s">
        <v>56</v>
      </c>
      <c r="L45" s="5" t="s">
        <v>56</v>
      </c>
      <c r="M45" s="5" t="s">
        <v>56</v>
      </c>
      <c r="N45" s="5" t="s">
        <v>56</v>
      </c>
      <c r="O45" s="5" t="s">
        <v>56</v>
      </c>
      <c r="P45" s="5" t="s">
        <v>56</v>
      </c>
      <c r="Q45" s="17" t="s">
        <v>56</v>
      </c>
      <c r="R45" s="117"/>
    </row>
    <row r="46" spans="1:18" ht="13" x14ac:dyDescent="0.3">
      <c r="B46" s="20">
        <f t="shared" si="1"/>
        <v>0</v>
      </c>
      <c r="C46" s="5">
        <f>'Table 1'!B47</f>
        <v>0</v>
      </c>
      <c r="D46" s="5">
        <f>'Table 1'!C47</f>
        <v>1</v>
      </c>
      <c r="E46" s="5" t="str">
        <f>'Table 1'!D47</f>
        <v>Per/poly fluorinated substances</v>
      </c>
      <c r="F46" s="5" t="str">
        <f>'Table 1'!E47</f>
        <v>C</v>
      </c>
      <c r="G46" s="5" t="str">
        <f>'Table 1'!F47</f>
        <v>C6/C8 PFPiA</v>
      </c>
      <c r="H46" s="12" t="str">
        <f>'Table 1'!G47</f>
        <v>610800-34-5</v>
      </c>
      <c r="I46" s="21" t="s">
        <v>56</v>
      </c>
      <c r="J46" s="5" t="s">
        <v>56</v>
      </c>
      <c r="K46" s="5" t="s">
        <v>56</v>
      </c>
      <c r="L46" s="5" t="s">
        <v>56</v>
      </c>
      <c r="M46" s="5" t="s">
        <v>56</v>
      </c>
      <c r="N46" s="5" t="s">
        <v>56</v>
      </c>
      <c r="O46" s="5" t="s">
        <v>56</v>
      </c>
      <c r="P46" s="5" t="s">
        <v>56</v>
      </c>
      <c r="Q46" s="17" t="s">
        <v>56</v>
      </c>
      <c r="R46" s="117"/>
    </row>
    <row r="47" spans="1:18" ht="13" x14ac:dyDescent="0.3">
      <c r="B47" s="20">
        <f t="shared" si="1"/>
        <v>0</v>
      </c>
      <c r="C47" s="5">
        <f>'Table 1'!B48</f>
        <v>0</v>
      </c>
      <c r="D47" s="5">
        <f>'Table 1'!C48</f>
        <v>1</v>
      </c>
      <c r="E47" s="5" t="str">
        <f>'Table 1'!D48</f>
        <v>Per/poly fluorinated substances</v>
      </c>
      <c r="F47" s="5" t="str">
        <f>'Table 1'!E48</f>
        <v>C</v>
      </c>
      <c r="G47" s="5" t="str">
        <f>'Table 1'!F48</f>
        <v>C8/C8 PFPiA</v>
      </c>
      <c r="H47" s="12" t="str">
        <f>'Table 1'!G48</f>
        <v>40143-79-1</v>
      </c>
      <c r="I47" s="21" t="s">
        <v>56</v>
      </c>
      <c r="J47" s="5" t="s">
        <v>56</v>
      </c>
      <c r="K47" s="5" t="s">
        <v>56</v>
      </c>
      <c r="L47" s="5" t="s">
        <v>56</v>
      </c>
      <c r="M47" s="5" t="s">
        <v>56</v>
      </c>
      <c r="N47" s="5" t="s">
        <v>56</v>
      </c>
      <c r="O47" s="5" t="s">
        <v>56</v>
      </c>
      <c r="P47" s="5" t="s">
        <v>56</v>
      </c>
      <c r="Q47" s="17" t="s">
        <v>56</v>
      </c>
      <c r="R47" s="117"/>
    </row>
    <row r="48" spans="1:18" ht="13" x14ac:dyDescent="0.3">
      <c r="B48" s="20">
        <f t="shared" si="1"/>
        <v>0</v>
      </c>
      <c r="C48" s="5">
        <f>'Table 1'!B49</f>
        <v>0</v>
      </c>
      <c r="D48" s="5">
        <f>'Table 1'!C49</f>
        <v>1</v>
      </c>
      <c r="E48" s="5" t="str">
        <f>'Table 1'!D49</f>
        <v>Per/poly fluorinated substances</v>
      </c>
      <c r="F48" s="5" t="str">
        <f>'Table 1'!E49</f>
        <v>D</v>
      </c>
      <c r="G48" s="5" t="str">
        <f>'Table 1'!F49</f>
        <v>HFPO</v>
      </c>
      <c r="H48" s="12" t="str">
        <f>'Table 1'!G49</f>
        <v>220182-27-4</v>
      </c>
      <c r="I48" s="21" t="s">
        <v>56</v>
      </c>
      <c r="J48" s="5" t="s">
        <v>56</v>
      </c>
      <c r="K48" s="5" t="s">
        <v>56</v>
      </c>
      <c r="L48" s="5" t="s">
        <v>56</v>
      </c>
      <c r="M48" s="5" t="s">
        <v>56</v>
      </c>
      <c r="N48" s="5" t="s">
        <v>56</v>
      </c>
      <c r="O48" s="5" t="s">
        <v>56</v>
      </c>
      <c r="P48" s="5" t="s">
        <v>56</v>
      </c>
      <c r="Q48" s="17" t="s">
        <v>56</v>
      </c>
      <c r="R48" s="117"/>
    </row>
    <row r="49" spans="2:18" ht="13" x14ac:dyDescent="0.3">
      <c r="B49" s="20">
        <f t="shared" si="1"/>
        <v>0</v>
      </c>
      <c r="C49" s="5">
        <f>'Table 1'!B50</f>
        <v>0</v>
      </c>
      <c r="D49" s="5">
        <f>'Table 1'!C50</f>
        <v>1</v>
      </c>
      <c r="E49" s="5" t="str">
        <f>'Table 1'!D50</f>
        <v>Per/poly fluorinated substances</v>
      </c>
      <c r="F49" s="5" t="str">
        <f>'Table 1'!E50</f>
        <v>D</v>
      </c>
      <c r="G49" s="5" t="str">
        <f>'Table 1'!F50</f>
        <v>PFCHS</v>
      </c>
      <c r="H49" s="12" t="str">
        <f>'Table 1'!G50</f>
        <v>3107-18-4</v>
      </c>
      <c r="I49" s="21" t="s">
        <v>56</v>
      </c>
      <c r="J49" s="5" t="s">
        <v>56</v>
      </c>
      <c r="K49" s="5" t="s">
        <v>56</v>
      </c>
      <c r="L49" s="5" t="s">
        <v>56</v>
      </c>
      <c r="M49" s="5" t="s">
        <v>56</v>
      </c>
      <c r="N49" s="5" t="s">
        <v>56</v>
      </c>
      <c r="O49" s="5" t="s">
        <v>56</v>
      </c>
      <c r="P49" s="5" t="s">
        <v>56</v>
      </c>
      <c r="Q49" s="17" t="s">
        <v>56</v>
      </c>
      <c r="R49" s="117"/>
    </row>
    <row r="50" spans="2:18" ht="13" x14ac:dyDescent="0.3">
      <c r="B50" s="20">
        <f t="shared" si="1"/>
        <v>0</v>
      </c>
      <c r="C50" s="5" t="str">
        <f>'Table 1'!B51</f>
        <v>Y</v>
      </c>
      <c r="D50" s="5">
        <f>'Table 1'!C51</f>
        <v>1</v>
      </c>
      <c r="E50" s="5" t="str">
        <f>'Table 1'!D51</f>
        <v>Per/poly fluorinated substances</v>
      </c>
      <c r="F50" s="5" t="str">
        <f>'Table 1'!E51</f>
        <v>D</v>
      </c>
      <c r="G50" s="5" t="str">
        <f>'Table 1'!F51</f>
        <v>PFCHS</v>
      </c>
      <c r="H50" s="17" t="str">
        <f>'Table 1'!G51</f>
        <v>68156-01-4</v>
      </c>
      <c r="I50" s="21" t="s">
        <v>56</v>
      </c>
      <c r="J50" s="5" t="s">
        <v>56</v>
      </c>
      <c r="K50" s="5" t="s">
        <v>56</v>
      </c>
      <c r="L50" s="5" t="s">
        <v>56</v>
      </c>
      <c r="M50" s="5" t="s">
        <v>56</v>
      </c>
      <c r="N50" s="5" t="s">
        <v>56</v>
      </c>
      <c r="O50" s="5" t="s">
        <v>56</v>
      </c>
      <c r="P50" s="5" t="s">
        <v>56</v>
      </c>
      <c r="Q50" s="17" t="s">
        <v>56</v>
      </c>
      <c r="R50" s="117"/>
    </row>
    <row r="51" spans="2:18" ht="13" x14ac:dyDescent="0.3">
      <c r="B51" s="20">
        <f t="shared" si="1"/>
        <v>0</v>
      </c>
      <c r="C51" s="5" t="str">
        <f>'Table 1'!B52</f>
        <v>Y</v>
      </c>
      <c r="D51" s="5">
        <f>'Table 1'!C52</f>
        <v>1</v>
      </c>
      <c r="E51" s="5" t="str">
        <f>'Table 1'!D52</f>
        <v>Per/poly fluorinated substances</v>
      </c>
      <c r="F51" s="5" t="str">
        <f>'Table 1'!E52</f>
        <v>D</v>
      </c>
      <c r="G51" s="5" t="str">
        <f>'Table 1'!F52</f>
        <v>PFCHS</v>
      </c>
      <c r="H51" s="17" t="str">
        <f>'Table 1'!G52</f>
        <v>335-24-0</v>
      </c>
      <c r="I51" s="21" t="s">
        <v>56</v>
      </c>
      <c r="J51" s="5" t="s">
        <v>56</v>
      </c>
      <c r="K51" s="5" t="s">
        <v>56</v>
      </c>
      <c r="L51" s="5" t="s">
        <v>56</v>
      </c>
      <c r="M51" s="5" t="s">
        <v>56</v>
      </c>
      <c r="N51" s="5" t="s">
        <v>56</v>
      </c>
      <c r="O51" s="5" t="s">
        <v>56</v>
      </c>
      <c r="P51" s="5" t="s">
        <v>56</v>
      </c>
      <c r="Q51" s="17" t="s">
        <v>56</v>
      </c>
      <c r="R51" s="117"/>
    </row>
    <row r="52" spans="2:18" ht="13" x14ac:dyDescent="0.3">
      <c r="B52" s="20">
        <f t="shared" si="1"/>
        <v>0</v>
      </c>
      <c r="C52" s="5">
        <f>'Table 1'!B53</f>
        <v>0</v>
      </c>
      <c r="D52" s="5">
        <f>'Table 1'!C53</f>
        <v>1</v>
      </c>
      <c r="E52" s="5" t="str">
        <f>'Table 1'!D53</f>
        <v>Per/poly fluorinated substances</v>
      </c>
      <c r="F52" s="5" t="str">
        <f>'Table 1'!E53</f>
        <v>D</v>
      </c>
      <c r="G52" s="5" t="str">
        <f>'Table 1'!F53</f>
        <v>6:2/8:2 diPAP</v>
      </c>
      <c r="H52" s="12" t="str">
        <f>'Table 1'!G53</f>
        <v>943913-15-3</v>
      </c>
      <c r="I52" s="21" t="s">
        <v>56</v>
      </c>
      <c r="J52" s="5" t="s">
        <v>56</v>
      </c>
      <c r="K52" s="5" t="s">
        <v>56</v>
      </c>
      <c r="L52" s="5" t="s">
        <v>56</v>
      </c>
      <c r="M52" s="5" t="s">
        <v>56</v>
      </c>
      <c r="N52" s="5" t="s">
        <v>56</v>
      </c>
      <c r="O52" s="5" t="s">
        <v>56</v>
      </c>
      <c r="P52" s="5" t="s">
        <v>56</v>
      </c>
      <c r="Q52" s="17" t="s">
        <v>56</v>
      </c>
      <c r="R52" s="117"/>
    </row>
    <row r="53" spans="2:18" ht="13" x14ac:dyDescent="0.3">
      <c r="B53" s="20">
        <f t="shared" si="1"/>
        <v>0</v>
      </c>
      <c r="C53" s="5">
        <f>'Table 1'!B54</f>
        <v>0</v>
      </c>
      <c r="D53" s="5">
        <f>'Table 1'!C54</f>
        <v>1</v>
      </c>
      <c r="E53" s="5" t="str">
        <f>'Table 1'!D54</f>
        <v>Per/poly fluorinated substances</v>
      </c>
      <c r="F53" s="5" t="str">
        <f>'Table 1'!E54</f>
        <v>D</v>
      </c>
      <c r="G53" s="5" t="str">
        <f>'Table 1'!F54</f>
        <v>8:2 monoPAP</v>
      </c>
      <c r="H53" s="12" t="str">
        <f>'Table 1'!G54</f>
        <v>57678-03-2</v>
      </c>
      <c r="I53" s="21" t="s">
        <v>56</v>
      </c>
      <c r="J53" s="5" t="s">
        <v>56</v>
      </c>
      <c r="K53" s="5" t="s">
        <v>56</v>
      </c>
      <c r="L53" s="5" t="s">
        <v>56</v>
      </c>
      <c r="M53" s="5" t="s">
        <v>56</v>
      </c>
      <c r="N53" s="5" t="s">
        <v>56</v>
      </c>
      <c r="O53" s="5" t="s">
        <v>56</v>
      </c>
      <c r="P53" s="5" t="s">
        <v>56</v>
      </c>
      <c r="Q53" s="17" t="s">
        <v>56</v>
      </c>
      <c r="R53" s="117"/>
    </row>
    <row r="54" spans="2:18" ht="13" x14ac:dyDescent="0.3">
      <c r="B54" s="20">
        <f t="shared" si="1"/>
        <v>0</v>
      </c>
      <c r="C54" s="5">
        <f>'Table 1'!B55</f>
        <v>0</v>
      </c>
      <c r="D54" s="5">
        <f>'Table 1'!C55</f>
        <v>1</v>
      </c>
      <c r="E54" s="5" t="str">
        <f>'Table 1'!D55</f>
        <v>Per/poly fluorinated substances</v>
      </c>
      <c r="F54" s="5" t="str">
        <f>'Table 1'!E55</f>
        <v>D</v>
      </c>
      <c r="G54" s="5" t="str">
        <f>'Table 1'!F55</f>
        <v>PFOPA</v>
      </c>
      <c r="H54" s="12" t="str">
        <f>'Table 1'!G55</f>
        <v>252237-40-4</v>
      </c>
      <c r="I54" s="21" t="s">
        <v>56</v>
      </c>
      <c r="J54" s="5" t="s">
        <v>56</v>
      </c>
      <c r="K54" s="5" t="s">
        <v>56</v>
      </c>
      <c r="L54" s="5" t="s">
        <v>56</v>
      </c>
      <c r="M54" s="5" t="s">
        <v>56</v>
      </c>
      <c r="N54" s="5" t="s">
        <v>56</v>
      </c>
      <c r="O54" s="5" t="s">
        <v>56</v>
      </c>
      <c r="P54" s="5" t="s">
        <v>56</v>
      </c>
      <c r="Q54" s="17" t="s">
        <v>56</v>
      </c>
      <c r="R54" s="117"/>
    </row>
    <row r="55" spans="2:18" ht="13" x14ac:dyDescent="0.3">
      <c r="B55" s="20">
        <f t="shared" si="1"/>
        <v>0</v>
      </c>
      <c r="C55" s="5">
        <f>'Table 1'!B56</f>
        <v>0</v>
      </c>
      <c r="D55" s="5">
        <f>'Table 1'!C56</f>
        <v>1</v>
      </c>
      <c r="E55" s="5" t="str">
        <f>'Table 1'!D56</f>
        <v>Per/poly fluorinated substances</v>
      </c>
      <c r="F55" s="5" t="str">
        <f>'Table 1'!E56</f>
        <v>D</v>
      </c>
      <c r="G55" s="5" t="str">
        <f>'Table 1'!F56</f>
        <v>Perfluorinated Siloxane</v>
      </c>
      <c r="H55" s="12" t="str">
        <f>'Table 1'!G56</f>
        <v>83048-65-1</v>
      </c>
      <c r="I55" s="21" t="s">
        <v>56</v>
      </c>
      <c r="J55" s="5" t="s">
        <v>56</v>
      </c>
      <c r="K55" s="5" t="s">
        <v>56</v>
      </c>
      <c r="L55" s="5" t="s">
        <v>56</v>
      </c>
      <c r="M55" s="5" t="s">
        <v>56</v>
      </c>
      <c r="N55" s="5" t="s">
        <v>56</v>
      </c>
      <c r="O55" s="5" t="s">
        <v>56</v>
      </c>
      <c r="P55" s="5" t="s">
        <v>56</v>
      </c>
      <c r="Q55" s="17" t="s">
        <v>56</v>
      </c>
      <c r="R55" s="117"/>
    </row>
    <row r="56" spans="2:18" ht="13" x14ac:dyDescent="0.3">
      <c r="B56" s="20">
        <f t="shared" si="1"/>
        <v>0</v>
      </c>
      <c r="C56" s="5">
        <f>'Table 1'!B57</f>
        <v>0</v>
      </c>
      <c r="D56" s="5">
        <f>'Table 1'!C57</f>
        <v>1</v>
      </c>
      <c r="E56" s="5" t="str">
        <f>'Table 1'!D57</f>
        <v>Per/poly fluorinated substances</v>
      </c>
      <c r="F56" s="5" t="str">
        <f>'Table 1'!E57</f>
        <v>D</v>
      </c>
      <c r="G56" s="5" t="str">
        <f>'Table 1'!F57</f>
        <v>FL16.119</v>
      </c>
      <c r="H56" s="12" t="str">
        <f>'Table 1'!G57</f>
        <v>1003050-22-5</v>
      </c>
      <c r="I56" s="21" t="s">
        <v>56</v>
      </c>
      <c r="J56" s="5" t="s">
        <v>56</v>
      </c>
      <c r="K56" s="5" t="s">
        <v>56</v>
      </c>
      <c r="L56" s="5" t="s">
        <v>56</v>
      </c>
      <c r="M56" s="5" t="s">
        <v>56</v>
      </c>
      <c r="N56" s="5" t="s">
        <v>56</v>
      </c>
      <c r="O56" s="5" t="s">
        <v>56</v>
      </c>
      <c r="P56" s="5" t="s">
        <v>56</v>
      </c>
      <c r="Q56" s="17" t="s">
        <v>56</v>
      </c>
      <c r="R56" s="117"/>
    </row>
    <row r="57" spans="2:18" ht="13" x14ac:dyDescent="0.3">
      <c r="B57" s="20">
        <f t="shared" si="1"/>
        <v>0</v>
      </c>
      <c r="C57" s="5">
        <f>'Table 1'!B58</f>
        <v>0</v>
      </c>
      <c r="D57" s="5">
        <f>'Table 1'!C58</f>
        <v>1</v>
      </c>
      <c r="E57" s="5" t="str">
        <f>'Table 1'!D58</f>
        <v>Per/poly fluorinated substances</v>
      </c>
      <c r="F57" s="5" t="str">
        <f>'Table 1'!E58</f>
        <v>E</v>
      </c>
      <c r="G57" s="5" t="str">
        <f>'Table 1'!F58</f>
        <v>6:2 FTCA
8:2 FTCA
10:2 FTCA</v>
      </c>
      <c r="H57" s="12" t="str">
        <f>'Table 1'!G58</f>
        <v>34454-97-2</v>
      </c>
      <c r="I57" s="21" t="s">
        <v>56</v>
      </c>
      <c r="J57" s="5" t="s">
        <v>56</v>
      </c>
      <c r="K57" s="5" t="s">
        <v>56</v>
      </c>
      <c r="L57" s="5" t="s">
        <v>56</v>
      </c>
      <c r="M57" s="5" t="s">
        <v>56</v>
      </c>
      <c r="N57" s="5" t="s">
        <v>56</v>
      </c>
      <c r="O57" s="5" t="s">
        <v>56</v>
      </c>
      <c r="P57" s="5" t="s">
        <v>56</v>
      </c>
      <c r="Q57" s="17" t="s">
        <v>56</v>
      </c>
      <c r="R57" s="117"/>
    </row>
    <row r="58" spans="2:18" ht="13" x14ac:dyDescent="0.3">
      <c r="B58" s="20">
        <f t="shared" si="1"/>
        <v>0</v>
      </c>
      <c r="C58" s="5">
        <f>'Table 1'!B59</f>
        <v>0</v>
      </c>
      <c r="D58" s="5">
        <f>'Table 1'!C59</f>
        <v>1</v>
      </c>
      <c r="E58" s="5" t="str">
        <f>'Table 1'!D59</f>
        <v>Per/poly fluorinated substances</v>
      </c>
      <c r="F58" s="5" t="str">
        <f>'Table 1'!E59</f>
        <v>E</v>
      </c>
      <c r="G58" s="5" t="str">
        <f>'Table 1'!F59</f>
        <v>PFECA</v>
      </c>
      <c r="H58" s="12" t="str">
        <f>'Table 1'!G59</f>
        <v>329238-24-6</v>
      </c>
      <c r="I58" s="21" t="s">
        <v>56</v>
      </c>
      <c r="J58" s="5" t="s">
        <v>56</v>
      </c>
      <c r="K58" s="5" t="s">
        <v>56</v>
      </c>
      <c r="L58" s="5" t="s">
        <v>56</v>
      </c>
      <c r="M58" s="5" t="s">
        <v>56</v>
      </c>
      <c r="N58" s="5" t="s">
        <v>56</v>
      </c>
      <c r="O58" s="5" t="s">
        <v>56</v>
      </c>
      <c r="P58" s="5" t="s">
        <v>56</v>
      </c>
      <c r="Q58" s="17" t="s">
        <v>56</v>
      </c>
      <c r="R58" s="117"/>
    </row>
    <row r="59" spans="2:18" ht="13" x14ac:dyDescent="0.3">
      <c r="B59" s="20">
        <f t="shared" si="1"/>
        <v>0</v>
      </c>
      <c r="C59" s="5">
        <f>'Table 1'!B60</f>
        <v>0</v>
      </c>
      <c r="D59" s="5">
        <f>'Table 1'!C60</f>
        <v>1</v>
      </c>
      <c r="E59" s="5" t="str">
        <f>'Table 1'!D60</f>
        <v>Per/poly fluorinated substances</v>
      </c>
      <c r="F59" s="5" t="str">
        <f>'Table 1'!E60</f>
        <v>E</v>
      </c>
      <c r="G59" s="5" t="str">
        <f>'Table 1'!F60</f>
        <v>FBSA</v>
      </c>
      <c r="H59" s="12" t="str">
        <f>'Table 1'!G60</f>
        <v>30334-69-1</v>
      </c>
      <c r="I59" s="21" t="s">
        <v>56</v>
      </c>
      <c r="J59" s="5" t="s">
        <v>56</v>
      </c>
      <c r="K59" s="5" t="s">
        <v>56</v>
      </c>
      <c r="L59" s="5" t="s">
        <v>56</v>
      </c>
      <c r="M59" s="5" t="s">
        <v>56</v>
      </c>
      <c r="N59" s="5" t="s">
        <v>56</v>
      </c>
      <c r="O59" s="5" t="s">
        <v>56</v>
      </c>
      <c r="P59" s="5" t="s">
        <v>56</v>
      </c>
      <c r="Q59" s="17" t="s">
        <v>56</v>
      </c>
      <c r="R59" s="117"/>
    </row>
    <row r="60" spans="2:18" ht="13" x14ac:dyDescent="0.3">
      <c r="B60" s="20">
        <f t="shared" si="1"/>
        <v>0</v>
      </c>
      <c r="C60" s="5">
        <f>'Table 1'!B61</f>
        <v>0</v>
      </c>
      <c r="D60" s="5">
        <f>'Table 1'!C61</f>
        <v>1</v>
      </c>
      <c r="E60" s="5" t="str">
        <f>'Table 1'!D61</f>
        <v>Per/poly fluorinated substances</v>
      </c>
      <c r="F60" s="5" t="str">
        <f>'Table 1'!E61</f>
        <v>E</v>
      </c>
      <c r="G60" s="5" t="str">
        <f>'Table 1'!F61</f>
        <v>MeFBSE</v>
      </c>
      <c r="H60" s="12" t="str">
        <f>'Table 1'!G61</f>
        <v>34454-97-2</v>
      </c>
      <c r="I60" s="21" t="s">
        <v>56</v>
      </c>
      <c r="J60" s="5" t="s">
        <v>56</v>
      </c>
      <c r="K60" s="5" t="s">
        <v>56</v>
      </c>
      <c r="L60" s="5" t="s">
        <v>56</v>
      </c>
      <c r="M60" s="5" t="s">
        <v>56</v>
      </c>
      <c r="N60" s="5" t="s">
        <v>56</v>
      </c>
      <c r="O60" s="5" t="s">
        <v>56</v>
      </c>
      <c r="P60" s="5" t="s">
        <v>56</v>
      </c>
      <c r="Q60" s="17" t="s">
        <v>56</v>
      </c>
      <c r="R60" s="117"/>
    </row>
    <row r="61" spans="2:18" ht="13" x14ac:dyDescent="0.3">
      <c r="B61" s="20">
        <f t="shared" si="1"/>
        <v>0</v>
      </c>
      <c r="C61" s="5">
        <f>'Table 1'!B62</f>
        <v>0</v>
      </c>
      <c r="D61" s="5">
        <f>'Table 1'!C62</f>
        <v>1</v>
      </c>
      <c r="E61" s="5" t="str">
        <f>'Table 1'!D62</f>
        <v>Per/poly fluorinated substances</v>
      </c>
      <c r="F61" s="5" t="str">
        <f>'Table 1'!E62</f>
        <v>E</v>
      </c>
      <c r="G61" s="5" t="str">
        <f>'Table 1'!F62</f>
        <v>6:2 PAP</v>
      </c>
      <c r="H61" s="12" t="str">
        <f>'Table 1'!G62</f>
        <v>57678-01-0</v>
      </c>
      <c r="I61" s="21" t="s">
        <v>56</v>
      </c>
      <c r="J61" s="5" t="s">
        <v>56</v>
      </c>
      <c r="K61" s="5" t="s">
        <v>56</v>
      </c>
      <c r="L61" s="5" t="s">
        <v>56</v>
      </c>
      <c r="M61" s="5" t="s">
        <v>56</v>
      </c>
      <c r="N61" s="5" t="s">
        <v>56</v>
      </c>
      <c r="O61" s="5" t="s">
        <v>56</v>
      </c>
      <c r="P61" s="5" t="s">
        <v>56</v>
      </c>
      <c r="Q61" s="17" t="s">
        <v>56</v>
      </c>
      <c r="R61" s="117"/>
    </row>
    <row r="62" spans="2:18" ht="13" x14ac:dyDescent="0.3">
      <c r="B62" s="20">
        <f t="shared" si="1"/>
        <v>0</v>
      </c>
      <c r="C62" s="5">
        <f>'Table 1'!B63</f>
        <v>0</v>
      </c>
      <c r="D62" s="5">
        <f>'Table 1'!C63</f>
        <v>1</v>
      </c>
      <c r="E62" s="5" t="str">
        <f>'Table 1'!D63</f>
        <v>Per/poly fluorinated substances</v>
      </c>
      <c r="F62" s="5" t="str">
        <f>'Table 1'!E63</f>
        <v>E</v>
      </c>
      <c r="G62" s="5" t="str">
        <f>'Table 1'!F63</f>
        <v>6:2 diPAP</v>
      </c>
      <c r="H62" s="12" t="str">
        <f>'Table 1'!G63</f>
        <v>57677-95-9</v>
      </c>
      <c r="I62" s="21" t="s">
        <v>56</v>
      </c>
      <c r="J62" s="5" t="s">
        <v>56</v>
      </c>
      <c r="K62" s="5" t="s">
        <v>56</v>
      </c>
      <c r="L62" s="5" t="s">
        <v>56</v>
      </c>
      <c r="M62" s="5" t="s">
        <v>56</v>
      </c>
      <c r="N62" s="5" t="s">
        <v>56</v>
      </c>
      <c r="O62" s="5" t="s">
        <v>56</v>
      </c>
      <c r="P62" s="5" t="s">
        <v>56</v>
      </c>
      <c r="Q62" s="17" t="s">
        <v>56</v>
      </c>
      <c r="R62" s="117"/>
    </row>
    <row r="63" spans="2:18" ht="13" x14ac:dyDescent="0.3">
      <c r="B63" s="20">
        <f t="shared" si="1"/>
        <v>0</v>
      </c>
      <c r="C63" s="5">
        <f>'Table 1'!B64</f>
        <v>0</v>
      </c>
      <c r="D63" s="5">
        <f>'Table 1'!C64</f>
        <v>1</v>
      </c>
      <c r="E63" s="5" t="str">
        <f>'Table 1'!D64</f>
        <v>Per/poly fluorinated substances</v>
      </c>
      <c r="F63" s="5" t="str">
        <f>'Table 1'!E64</f>
        <v>E</v>
      </c>
      <c r="G63" s="5" t="str">
        <f>'Table 1'!F64</f>
        <v>PFHxPA</v>
      </c>
      <c r="H63" s="12" t="str">
        <f>'Table 1'!G64</f>
        <v>40143-76-8</v>
      </c>
      <c r="I63" s="21" t="s">
        <v>56</v>
      </c>
      <c r="J63" s="5" t="s">
        <v>56</v>
      </c>
      <c r="K63" s="5" t="s">
        <v>56</v>
      </c>
      <c r="L63" s="5" t="s">
        <v>56</v>
      </c>
      <c r="M63" s="5" t="s">
        <v>56</v>
      </c>
      <c r="N63" s="5" t="s">
        <v>56</v>
      </c>
      <c r="O63" s="5" t="s">
        <v>56</v>
      </c>
      <c r="P63" s="5" t="s">
        <v>56</v>
      </c>
      <c r="Q63" s="17" t="s">
        <v>56</v>
      </c>
      <c r="R63" s="117"/>
    </row>
    <row r="64" spans="2:18" ht="13" x14ac:dyDescent="0.3">
      <c r="B64" s="20">
        <f t="shared" si="1"/>
        <v>0</v>
      </c>
      <c r="C64" s="5">
        <f>'Table 1'!B65</f>
        <v>0</v>
      </c>
      <c r="D64" s="5">
        <f>'Table 1'!C65</f>
        <v>1</v>
      </c>
      <c r="E64" s="5" t="str">
        <f>'Table 1'!D65</f>
        <v>Per/poly fluorinated substances</v>
      </c>
      <c r="F64" s="5" t="str">
        <f>'Table 1'!E65</f>
        <v>E</v>
      </c>
      <c r="G64" s="5" t="str">
        <f>'Table 1'!F65</f>
        <v>PFDPA</v>
      </c>
      <c r="H64" s="12" t="str">
        <f>'Table 1'!G65</f>
        <v>52299-26-0</v>
      </c>
      <c r="I64" s="21" t="s">
        <v>56</v>
      </c>
      <c r="J64" s="5" t="s">
        <v>56</v>
      </c>
      <c r="K64" s="5" t="s">
        <v>56</v>
      </c>
      <c r="L64" s="5" t="s">
        <v>56</v>
      </c>
      <c r="M64" s="5" t="s">
        <v>56</v>
      </c>
      <c r="N64" s="5" t="s">
        <v>56</v>
      </c>
      <c r="O64" s="5" t="s">
        <v>56</v>
      </c>
      <c r="P64" s="5" t="s">
        <v>56</v>
      </c>
      <c r="Q64" s="17" t="s">
        <v>56</v>
      </c>
      <c r="R64" s="117"/>
    </row>
    <row r="65" spans="1:18" ht="13" x14ac:dyDescent="0.3">
      <c r="B65" s="20">
        <f t="shared" si="1"/>
        <v>0</v>
      </c>
      <c r="C65" s="5">
        <f>'Table 1'!B66</f>
        <v>0</v>
      </c>
      <c r="D65" s="5">
        <f>'Table 1'!C66</f>
        <v>1</v>
      </c>
      <c r="E65" s="5" t="str">
        <f>'Table 1'!D66</f>
        <v>Per/poly fluorinated substances</v>
      </c>
      <c r="F65" s="5" t="str">
        <f>'Table 1'!E66</f>
        <v>E</v>
      </c>
      <c r="G65" s="5" t="str">
        <f>'Table 1'!F66</f>
        <v>C8/C10 PFPiA</v>
      </c>
      <c r="H65" s="12" t="str">
        <f>'Table 1'!G66</f>
        <v>500776-81-8</v>
      </c>
      <c r="I65" s="21" t="s">
        <v>56</v>
      </c>
      <c r="J65" s="5" t="s">
        <v>56</v>
      </c>
      <c r="K65" s="5" t="s">
        <v>56</v>
      </c>
      <c r="L65" s="5" t="s">
        <v>56</v>
      </c>
      <c r="M65" s="5" t="s">
        <v>56</v>
      </c>
      <c r="N65" s="5" t="s">
        <v>56</v>
      </c>
      <c r="O65" s="5" t="s">
        <v>56</v>
      </c>
      <c r="P65" s="5" t="s">
        <v>56</v>
      </c>
      <c r="Q65" s="17" t="s">
        <v>56</v>
      </c>
      <c r="R65" s="117"/>
    </row>
    <row r="66" spans="1:18" ht="13" x14ac:dyDescent="0.3">
      <c r="B66" s="20">
        <f t="shared" si="1"/>
        <v>0</v>
      </c>
      <c r="C66" s="5">
        <f>'Table 1'!B67</f>
        <v>0</v>
      </c>
      <c r="D66" s="5">
        <f>'Table 1'!C67</f>
        <v>1</v>
      </c>
      <c r="E66" s="5" t="str">
        <f>'Table 1'!D67</f>
        <v>Per/poly fluorinated substances</v>
      </c>
      <c r="F66" s="5" t="str">
        <f>'Table 1'!E67</f>
        <v>E</v>
      </c>
      <c r="G66" s="5" t="str">
        <f>'Table 1'!F67</f>
        <v>Denum SH</v>
      </c>
      <c r="H66" s="12" t="str">
        <f>'Table 1'!G67</f>
        <v>120895-92-3</v>
      </c>
      <c r="I66" s="21" t="s">
        <v>56</v>
      </c>
      <c r="J66" s="5" t="s">
        <v>56</v>
      </c>
      <c r="K66" s="5" t="s">
        <v>56</v>
      </c>
      <c r="L66" s="5" t="s">
        <v>56</v>
      </c>
      <c r="M66" s="5" t="s">
        <v>56</v>
      </c>
      <c r="N66" s="5" t="s">
        <v>56</v>
      </c>
      <c r="O66" s="5" t="s">
        <v>56</v>
      </c>
      <c r="P66" s="5" t="s">
        <v>56</v>
      </c>
      <c r="Q66" s="17" t="s">
        <v>56</v>
      </c>
      <c r="R66" s="117"/>
    </row>
    <row r="67" spans="1:18" ht="13" x14ac:dyDescent="0.3">
      <c r="B67" s="20">
        <f t="shared" si="1"/>
        <v>0</v>
      </c>
      <c r="C67" s="5">
        <f>'Table 1'!B68</f>
        <v>0</v>
      </c>
      <c r="D67" s="5">
        <f>'Table 1'!C68</f>
        <v>1</v>
      </c>
      <c r="E67" s="5" t="str">
        <f>'Table 1'!D68</f>
        <v>Per/poly fluorinated substances</v>
      </c>
      <c r="F67" s="5" t="str">
        <f>'Table 1'!E68</f>
        <v>E</v>
      </c>
      <c r="G67" s="5" t="str">
        <f>'Table 1'!F68</f>
        <v>Krytox</v>
      </c>
      <c r="H67" s="12" t="str">
        <f>'Table 1'!G68</f>
        <v>60164-51-4</v>
      </c>
      <c r="I67" s="21" t="s">
        <v>56</v>
      </c>
      <c r="J67" s="5" t="s">
        <v>56</v>
      </c>
      <c r="K67" s="5" t="s">
        <v>56</v>
      </c>
      <c r="L67" s="5" t="s">
        <v>56</v>
      </c>
      <c r="M67" s="5" t="s">
        <v>56</v>
      </c>
      <c r="N67" s="5" t="s">
        <v>56</v>
      </c>
      <c r="O67" s="5" t="s">
        <v>56</v>
      </c>
      <c r="P67" s="5" t="s">
        <v>56</v>
      </c>
      <c r="Q67" s="17" t="s">
        <v>56</v>
      </c>
      <c r="R67" s="117"/>
    </row>
    <row r="68" spans="1:18" ht="13" x14ac:dyDescent="0.3">
      <c r="B68" s="20">
        <f t="shared" si="1"/>
        <v>0</v>
      </c>
      <c r="C68" s="5">
        <f>'Table 1'!B69</f>
        <v>0</v>
      </c>
      <c r="D68" s="5">
        <f>'Table 1'!C69</f>
        <v>1</v>
      </c>
      <c r="E68" s="5" t="str">
        <f>'Table 1'!D69</f>
        <v>Per/poly fluorinated substances</v>
      </c>
      <c r="F68" s="5" t="str">
        <f>'Table 1'!E69</f>
        <v>E</v>
      </c>
      <c r="G68" s="5" t="str">
        <f>'Table 1'!F69</f>
        <v>Fomblin Z-DIAC</v>
      </c>
      <c r="H68" s="12" t="str">
        <f>'Table 1'!G69</f>
        <v>97462-40-1</v>
      </c>
      <c r="I68" s="21" t="s">
        <v>56</v>
      </c>
      <c r="J68" s="5" t="s">
        <v>56</v>
      </c>
      <c r="K68" s="5" t="s">
        <v>56</v>
      </c>
      <c r="L68" s="5" t="s">
        <v>56</v>
      </c>
      <c r="M68" s="5" t="s">
        <v>56</v>
      </c>
      <c r="N68" s="5" t="s">
        <v>56</v>
      </c>
      <c r="O68" s="5" t="s">
        <v>56</v>
      </c>
      <c r="P68" s="5" t="s">
        <v>56</v>
      </c>
      <c r="Q68" s="17" t="s">
        <v>56</v>
      </c>
      <c r="R68" s="117"/>
    </row>
    <row r="69" spans="1:18" ht="13" x14ac:dyDescent="0.3">
      <c r="B69" s="20">
        <f t="shared" si="1"/>
        <v>0</v>
      </c>
      <c r="C69" s="5">
        <f>'Table 1'!B70</f>
        <v>0</v>
      </c>
      <c r="D69" s="5">
        <f>'Table 1'!C70</f>
        <v>1</v>
      </c>
      <c r="E69" s="5" t="str">
        <f>'Table 1'!D70</f>
        <v>Per/poly fluorinated substances</v>
      </c>
      <c r="F69" s="5" t="str">
        <f>'Table 1'!E70</f>
        <v>E</v>
      </c>
      <c r="G69" s="5" t="str">
        <f>'Table 1'!F70</f>
        <v>TFEE-5</v>
      </c>
      <c r="H69" s="12">
        <f>'Table 1'!G70</f>
        <v>0</v>
      </c>
      <c r="I69" s="21" t="s">
        <v>56</v>
      </c>
      <c r="J69" s="5" t="s">
        <v>56</v>
      </c>
      <c r="K69" s="5" t="s">
        <v>56</v>
      </c>
      <c r="L69" s="5" t="s">
        <v>56</v>
      </c>
      <c r="M69" s="5" t="s">
        <v>56</v>
      </c>
      <c r="N69" s="5" t="s">
        <v>56</v>
      </c>
      <c r="O69" s="5" t="s">
        <v>56</v>
      </c>
      <c r="P69" s="5" t="s">
        <v>56</v>
      </c>
      <c r="Q69" s="17" t="s">
        <v>56</v>
      </c>
      <c r="R69" s="117"/>
    </row>
    <row r="70" spans="1:18" ht="13" x14ac:dyDescent="0.3">
      <c r="B70" s="20">
        <f t="shared" si="1"/>
        <v>0</v>
      </c>
      <c r="C70" s="5">
        <f>'Table 1'!B71</f>
        <v>0</v>
      </c>
      <c r="D70" s="5">
        <f>'Table 1'!C71</f>
        <v>1</v>
      </c>
      <c r="E70" s="5" t="str">
        <f>'Table 1'!D71</f>
        <v>Per/poly fluorinated substances</v>
      </c>
      <c r="F70" s="5" t="str">
        <f>'Table 1'!E71</f>
        <v>E</v>
      </c>
      <c r="G70" s="5" t="str">
        <f>'Table 1'!F71</f>
        <v>PTFE</v>
      </c>
      <c r="H70" s="12" t="str">
        <f>'Table 1'!G71</f>
        <v>9002-84-0</v>
      </c>
      <c r="I70" s="21" t="s">
        <v>56</v>
      </c>
      <c r="J70" s="5" t="s">
        <v>56</v>
      </c>
      <c r="K70" s="5" t="s">
        <v>56</v>
      </c>
      <c r="L70" s="5" t="s">
        <v>56</v>
      </c>
      <c r="M70" s="5" t="s">
        <v>56</v>
      </c>
      <c r="N70" s="5" t="s">
        <v>56</v>
      </c>
      <c r="O70" s="5" t="s">
        <v>56</v>
      </c>
      <c r="P70" s="5" t="s">
        <v>56</v>
      </c>
      <c r="Q70" s="17" t="s">
        <v>56</v>
      </c>
      <c r="R70" s="117"/>
    </row>
    <row r="71" spans="1:18" ht="13" x14ac:dyDescent="0.3">
      <c r="B71" s="20">
        <f t="shared" si="1"/>
        <v>0</v>
      </c>
      <c r="C71" s="5">
        <f>'Table 1'!B72</f>
        <v>0</v>
      </c>
      <c r="D71" s="5">
        <f>'Table 1'!C72</f>
        <v>1</v>
      </c>
      <c r="E71" s="5" t="str">
        <f>'Table 1'!D72</f>
        <v>Per/poly fluorinated substances</v>
      </c>
      <c r="F71" s="5" t="str">
        <f>'Table 1'!E72</f>
        <v>E</v>
      </c>
      <c r="G71" s="5" t="str">
        <f>'Table 1'!F72</f>
        <v>PVDF</v>
      </c>
      <c r="H71" s="12" t="str">
        <f>'Table 1'!G72</f>
        <v>24937-79-9</v>
      </c>
      <c r="I71" s="21" t="s">
        <v>56</v>
      </c>
      <c r="J71" s="5" t="s">
        <v>56</v>
      </c>
      <c r="K71" s="5" t="s">
        <v>56</v>
      </c>
      <c r="L71" s="5" t="s">
        <v>56</v>
      </c>
      <c r="M71" s="5" t="s">
        <v>56</v>
      </c>
      <c r="N71" s="5" t="s">
        <v>56</v>
      </c>
      <c r="O71" s="5" t="s">
        <v>56</v>
      </c>
      <c r="P71" s="5" t="s">
        <v>56</v>
      </c>
      <c r="Q71" s="17" t="s">
        <v>56</v>
      </c>
      <c r="R71" s="117"/>
    </row>
    <row r="72" spans="1:18" ht="13" x14ac:dyDescent="0.3">
      <c r="B72" s="20">
        <f t="shared" si="1"/>
        <v>0</v>
      </c>
      <c r="C72" s="5">
        <f>'Table 1'!B73</f>
        <v>0</v>
      </c>
      <c r="D72" s="5">
        <f>'Table 1'!C73</f>
        <v>1</v>
      </c>
      <c r="E72" s="5" t="str">
        <f>'Table 1'!D73</f>
        <v>Per/poly fluorinated substances</v>
      </c>
      <c r="F72" s="5" t="str">
        <f>'Table 1'!E73</f>
        <v>E</v>
      </c>
      <c r="G72" s="5" t="str">
        <f>'Table 1'!F73</f>
        <v>PVF</v>
      </c>
      <c r="H72" s="12" t="str">
        <f>'Table 1'!G73</f>
        <v>24981-14-4</v>
      </c>
      <c r="I72" s="21" t="s">
        <v>56</v>
      </c>
      <c r="J72" s="5" t="s">
        <v>56</v>
      </c>
      <c r="K72" s="5" t="s">
        <v>56</v>
      </c>
      <c r="L72" s="5" t="s">
        <v>56</v>
      </c>
      <c r="M72" s="5" t="s">
        <v>56</v>
      </c>
      <c r="N72" s="5" t="s">
        <v>56</v>
      </c>
      <c r="O72" s="5" t="s">
        <v>56</v>
      </c>
      <c r="P72" s="5" t="s">
        <v>56</v>
      </c>
      <c r="Q72" s="17" t="s">
        <v>56</v>
      </c>
      <c r="R72" s="117"/>
    </row>
    <row r="73" spans="1:18" ht="13" x14ac:dyDescent="0.3">
      <c r="B73" s="20">
        <f t="shared" si="1"/>
        <v>0</v>
      </c>
      <c r="C73" s="5">
        <f>'Table 1'!B74</f>
        <v>0</v>
      </c>
      <c r="D73" s="5">
        <f>'Table 1'!C74</f>
        <v>1</v>
      </c>
      <c r="E73" s="5" t="str">
        <f>'Table 1'!D74</f>
        <v>Per/poly fluorinated substances</v>
      </c>
      <c r="F73" s="5" t="str">
        <f>'Table 1'!E74</f>
        <v>E</v>
      </c>
      <c r="G73" s="5" t="str">
        <f>'Table 1'!F74</f>
        <v>TFEE-5</v>
      </c>
      <c r="H73" s="12" t="str">
        <f>'Table 1'!G74</f>
        <v>116-14-3</v>
      </c>
      <c r="I73" s="21" t="s">
        <v>56</v>
      </c>
      <c r="J73" s="5" t="s">
        <v>56</v>
      </c>
      <c r="K73" s="5" t="s">
        <v>56</v>
      </c>
      <c r="L73" s="5" t="s">
        <v>56</v>
      </c>
      <c r="M73" s="5" t="s">
        <v>56</v>
      </c>
      <c r="N73" s="5" t="s">
        <v>56</v>
      </c>
      <c r="O73" s="5" t="s">
        <v>56</v>
      </c>
      <c r="P73" s="5" t="s">
        <v>56</v>
      </c>
      <c r="Q73" s="17" t="s">
        <v>56</v>
      </c>
      <c r="R73" s="117"/>
    </row>
    <row r="74" spans="1:18" ht="13" x14ac:dyDescent="0.3">
      <c r="B74" s="20">
        <f t="shared" si="1"/>
        <v>0</v>
      </c>
      <c r="C74" s="5">
        <f>'Table 1'!B75</f>
        <v>0</v>
      </c>
      <c r="D74" s="5">
        <f>'Table 1'!C75</f>
        <v>1</v>
      </c>
      <c r="E74" s="5" t="str">
        <f>'Table 1'!D75</f>
        <v>Per/poly fluorinated substances</v>
      </c>
      <c r="F74" s="5" t="str">
        <f>'Table 1'!E75</f>
        <v>E</v>
      </c>
      <c r="G74" s="5" t="str">
        <f>'Table 1'!F75</f>
        <v xml:space="preserve">HFP  </v>
      </c>
      <c r="H74" s="12" t="str">
        <f>'Table 1'!G75</f>
        <v>116-15-4</v>
      </c>
      <c r="I74" s="21" t="s">
        <v>56</v>
      </c>
      <c r="J74" s="5" t="s">
        <v>56</v>
      </c>
      <c r="K74" s="5" t="s">
        <v>56</v>
      </c>
      <c r="L74" s="5" t="s">
        <v>56</v>
      </c>
      <c r="M74" s="5" t="s">
        <v>56</v>
      </c>
      <c r="N74" s="5" t="s">
        <v>56</v>
      </c>
      <c r="O74" s="5" t="s">
        <v>56</v>
      </c>
      <c r="P74" s="5" t="s">
        <v>56</v>
      </c>
      <c r="Q74" s="17" t="s">
        <v>56</v>
      </c>
      <c r="R74" s="117"/>
    </row>
    <row r="75" spans="1:18" ht="13" x14ac:dyDescent="0.3">
      <c r="A75" s="44" t="s">
        <v>852</v>
      </c>
      <c r="B75" s="20">
        <f t="shared" si="1"/>
        <v>0</v>
      </c>
      <c r="C75" s="5">
        <f>'Table 1'!B76</f>
        <v>0</v>
      </c>
      <c r="D75" s="5">
        <f>'Table 1'!C76</f>
        <v>1</v>
      </c>
      <c r="E75" s="5" t="str">
        <f>'Table 1'!D76</f>
        <v>Per/poly fluorinated substances</v>
      </c>
      <c r="F75" s="5">
        <f>'Table 1'!E76</f>
        <v>0</v>
      </c>
      <c r="G75" s="5" t="str">
        <f>'Table 1'!F76</f>
        <v>F-53</v>
      </c>
      <c r="H75" s="12" t="str">
        <f>'Table 1'!G76</f>
        <v>754925-54-7</v>
      </c>
      <c r="I75" s="21" t="s">
        <v>56</v>
      </c>
      <c r="J75" s="5" t="s">
        <v>56</v>
      </c>
      <c r="K75" s="5" t="s">
        <v>56</v>
      </c>
      <c r="L75" s="5" t="s">
        <v>56</v>
      </c>
      <c r="M75" s="5" t="s">
        <v>56</v>
      </c>
      <c r="N75" s="5" t="s">
        <v>56</v>
      </c>
      <c r="O75" s="5" t="s">
        <v>56</v>
      </c>
      <c r="P75" s="5" t="s">
        <v>56</v>
      </c>
      <c r="Q75" s="17" t="s">
        <v>56</v>
      </c>
      <c r="R75" s="117"/>
    </row>
    <row r="76" spans="1:18" ht="13" x14ac:dyDescent="0.3">
      <c r="A76" s="44" t="s">
        <v>852</v>
      </c>
      <c r="B76" s="20">
        <f t="shared" si="1"/>
        <v>0</v>
      </c>
      <c r="C76" s="5">
        <f>'Table 1'!B77</f>
        <v>0</v>
      </c>
      <c r="D76" s="5">
        <f>'Table 1'!C77</f>
        <v>1</v>
      </c>
      <c r="E76" s="5" t="str">
        <f>'Table 1'!D77</f>
        <v>Per/poly fluorinated substances</v>
      </c>
      <c r="F76" s="5">
        <f>'Table 1'!E77</f>
        <v>0</v>
      </c>
      <c r="G76" s="5" t="str">
        <f>'Table 1'!F77</f>
        <v>F-53B</v>
      </c>
      <c r="H76" s="12" t="str">
        <f>'Table 1'!G77</f>
        <v>73606-19-6</v>
      </c>
      <c r="I76" s="21" t="s">
        <v>56</v>
      </c>
      <c r="J76" s="5" t="s">
        <v>56</v>
      </c>
      <c r="K76" s="5" t="s">
        <v>56</v>
      </c>
      <c r="L76" s="5" t="s">
        <v>56</v>
      </c>
      <c r="M76" s="5" t="s">
        <v>56</v>
      </c>
      <c r="N76" s="5" t="s">
        <v>56</v>
      </c>
      <c r="O76" s="5" t="s">
        <v>56</v>
      </c>
      <c r="P76" s="5" t="s">
        <v>56</v>
      </c>
      <c r="Q76" s="17" t="s">
        <v>56</v>
      </c>
      <c r="R76" s="117"/>
    </row>
    <row r="77" spans="1:18" x14ac:dyDescent="0.25">
      <c r="R77" s="132"/>
    </row>
  </sheetData>
  <autoFilter ref="A2:H76" xr:uid="{D8B2FF72-5912-48E9-973F-4882B296B1AA}"/>
  <mergeCells count="2">
    <mergeCell ref="I1:O1"/>
    <mergeCell ref="Q1:R1"/>
  </mergeCells>
  <hyperlinks>
    <hyperlink ref="B1" location="'Table 2'!A1" display="Back to map" xr:uid="{5D54E0D4-C7DD-426F-B948-B5A25C174CEB}"/>
    <hyperlink ref="R2" r:id="rId1" xr:uid="{0B404C08-6BAC-4689-B501-552A741F8B4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8470F-A42C-4FCD-83B9-D03737AC01BE}">
  <dimension ref="A1:AT76"/>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0" max="20" width="11.453125" customWidth="1"/>
    <col min="21" max="21" width="11.1796875" customWidth="1"/>
    <col min="22" max="22" width="10.81640625" customWidth="1"/>
    <col min="24" max="24" width="10.1796875" customWidth="1"/>
    <col min="25" max="25" width="10.81640625" customWidth="1"/>
    <col min="32" max="32" width="10.54296875" customWidth="1"/>
    <col min="33" max="33" width="10.1796875" customWidth="1"/>
    <col min="34" max="34" width="10.54296875" customWidth="1"/>
    <col min="39" max="39" width="10.453125" customWidth="1"/>
    <col min="40" max="40" width="11.81640625" customWidth="1"/>
    <col min="43" max="43" width="15.1796875" bestFit="1" customWidth="1"/>
    <col min="44" max="44" width="15.1796875" customWidth="1"/>
  </cols>
  <sheetData>
    <row r="1" spans="1:46" ht="28.5" thickBot="1" x14ac:dyDescent="0.55000000000000004">
      <c r="B1" s="42" t="s">
        <v>849</v>
      </c>
      <c r="C1" s="2"/>
      <c r="D1" s="2"/>
      <c r="E1" s="1" t="s">
        <v>35</v>
      </c>
      <c r="F1" s="2"/>
      <c r="G1" s="2"/>
      <c r="H1" s="2"/>
      <c r="I1" s="165" t="s">
        <v>13</v>
      </c>
      <c r="J1" s="166"/>
      <c r="K1" s="166"/>
      <c r="L1" s="166"/>
      <c r="M1" s="166"/>
      <c r="N1" s="167"/>
      <c r="O1" s="168" t="s">
        <v>14</v>
      </c>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70"/>
      <c r="AQ1" s="171" t="s">
        <v>970</v>
      </c>
      <c r="AR1" s="171"/>
      <c r="AS1" s="171"/>
      <c r="AT1" s="171"/>
    </row>
    <row r="2" spans="1:46" ht="104.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360</v>
      </c>
      <c r="J2" s="23" t="s">
        <v>361</v>
      </c>
      <c r="K2" s="23" t="s">
        <v>362</v>
      </c>
      <c r="L2" s="23" t="s">
        <v>363</v>
      </c>
      <c r="M2" s="23" t="s">
        <v>364</v>
      </c>
      <c r="N2" s="24" t="s">
        <v>365</v>
      </c>
      <c r="O2" s="22" t="s">
        <v>366</v>
      </c>
      <c r="P2" s="23" t="s">
        <v>367</v>
      </c>
      <c r="Q2" s="23" t="s">
        <v>368</v>
      </c>
      <c r="R2" s="23" t="s">
        <v>365</v>
      </c>
      <c r="S2" s="23" t="s">
        <v>369</v>
      </c>
      <c r="T2" s="23" t="s">
        <v>370</v>
      </c>
      <c r="U2" s="23" t="s">
        <v>371</v>
      </c>
      <c r="V2" s="23" t="s">
        <v>372</v>
      </c>
      <c r="W2" s="23" t="s">
        <v>373</v>
      </c>
      <c r="X2" s="120" t="s">
        <v>374</v>
      </c>
      <c r="Y2" s="23" t="s">
        <v>375</v>
      </c>
      <c r="Z2" s="120" t="s">
        <v>376</v>
      </c>
      <c r="AA2" s="23" t="s">
        <v>377</v>
      </c>
      <c r="AB2" s="23" t="s">
        <v>378</v>
      </c>
      <c r="AC2" s="23" t="s">
        <v>379</v>
      </c>
      <c r="AD2" s="23" t="s">
        <v>380</v>
      </c>
      <c r="AE2" s="23" t="s">
        <v>381</v>
      </c>
      <c r="AF2" s="120" t="s">
        <v>382</v>
      </c>
      <c r="AG2" s="23" t="s">
        <v>383</v>
      </c>
      <c r="AH2" s="23" t="s">
        <v>384</v>
      </c>
      <c r="AI2" s="23" t="s">
        <v>385</v>
      </c>
      <c r="AJ2" s="23" t="s">
        <v>386</v>
      </c>
      <c r="AK2" s="23" t="s">
        <v>387</v>
      </c>
      <c r="AL2" s="23" t="s">
        <v>388</v>
      </c>
      <c r="AM2" s="120" t="s">
        <v>389</v>
      </c>
      <c r="AN2" s="23" t="s">
        <v>390</v>
      </c>
      <c r="AO2" s="24" t="s">
        <v>391</v>
      </c>
      <c r="AQ2" s="120" t="str">
        <f>X2</f>
        <v>Start of Call for Evidence public consultation</v>
      </c>
      <c r="AR2" s="121" t="str">
        <f>Z2</f>
        <v>Start of second Call for Evidence public consultation</v>
      </c>
      <c r="AS2" s="121" t="str">
        <f>AF2</f>
        <v>Start of Annex XV report public consultation</v>
      </c>
      <c r="AT2" s="121" t="str">
        <f>AM2</f>
        <v>Start of SEAC draft opinion public consultation</v>
      </c>
    </row>
    <row r="3" spans="1:46" ht="13" x14ac:dyDescent="0.3">
      <c r="B3" s="20">
        <f t="shared" ref="B3:B23" si="0">IF(COUNTIF(I3:AO3,"-")&lt;COUNTA(I3:AO3),1,0)</f>
        <v>0</v>
      </c>
      <c r="C3" s="5">
        <f>'Table 1'!B4</f>
        <v>0</v>
      </c>
      <c r="D3" s="5">
        <f>'Table 1'!C4</f>
        <v>1</v>
      </c>
      <c r="E3" s="5" t="str">
        <f>'Table 1'!D4</f>
        <v>Per/poly fluorinated substances</v>
      </c>
      <c r="F3" s="5" t="str">
        <f>'Table 1'!E4</f>
        <v>A</v>
      </c>
      <c r="G3" s="5" t="str">
        <f>'Table 1'!F4</f>
        <v xml:space="preserve">PFOA </v>
      </c>
      <c r="H3" s="12" t="str">
        <f>'Table 1'!G4</f>
        <v>335-67-1</v>
      </c>
      <c r="I3" s="21" t="s">
        <v>56</v>
      </c>
      <c r="J3" s="25" t="s">
        <v>56</v>
      </c>
      <c r="K3" s="25" t="s">
        <v>56</v>
      </c>
      <c r="L3" s="25" t="s">
        <v>56</v>
      </c>
      <c r="M3" s="25" t="s">
        <v>56</v>
      </c>
      <c r="N3" s="25" t="s">
        <v>56</v>
      </c>
      <c r="O3" s="25" t="s">
        <v>56</v>
      </c>
      <c r="P3" s="25" t="s">
        <v>56</v>
      </c>
      <c r="Q3" s="25" t="s">
        <v>56</v>
      </c>
      <c r="R3" s="25" t="s">
        <v>56</v>
      </c>
      <c r="S3" s="25" t="s">
        <v>56</v>
      </c>
      <c r="T3" s="25" t="s">
        <v>56</v>
      </c>
      <c r="U3" s="25" t="s">
        <v>56</v>
      </c>
      <c r="V3" s="25" t="s">
        <v>56</v>
      </c>
      <c r="W3" s="25" t="s">
        <v>56</v>
      </c>
      <c r="X3" s="25" t="s">
        <v>56</v>
      </c>
      <c r="Y3" s="25" t="s">
        <v>56</v>
      </c>
      <c r="Z3" s="25" t="s">
        <v>56</v>
      </c>
      <c r="AA3" s="25" t="s">
        <v>56</v>
      </c>
      <c r="AB3" s="25" t="s">
        <v>56</v>
      </c>
      <c r="AC3" s="25" t="s">
        <v>56</v>
      </c>
      <c r="AD3" s="25" t="s">
        <v>56</v>
      </c>
      <c r="AE3" s="25" t="s">
        <v>56</v>
      </c>
      <c r="AF3" s="25" t="s">
        <v>56</v>
      </c>
      <c r="AG3" s="25" t="s">
        <v>56</v>
      </c>
      <c r="AH3" s="25" t="s">
        <v>56</v>
      </c>
      <c r="AI3" s="25" t="s">
        <v>56</v>
      </c>
      <c r="AJ3" s="25" t="s">
        <v>56</v>
      </c>
      <c r="AK3" s="25" t="s">
        <v>56</v>
      </c>
      <c r="AL3" s="25" t="s">
        <v>56</v>
      </c>
      <c r="AM3" s="25" t="s">
        <v>56</v>
      </c>
      <c r="AN3" s="25" t="s">
        <v>56</v>
      </c>
      <c r="AO3" s="26" t="s">
        <v>56</v>
      </c>
      <c r="AQ3" s="122" t="str">
        <f t="shared" ref="AQ3:AQ23" ca="1" si="1">IFERROR(IF(_xlfn.DAYS(X3,NOW())&gt;0,"Forthcoming","Passed"),"")</f>
        <v/>
      </c>
      <c r="AR3" s="122" t="str">
        <f t="shared" ref="AR3:AR23" ca="1" si="2">IFERROR(IF(_xlfn.DAYS(Z3,NOW())&gt;0,"Forthcoming","Passed"),"")</f>
        <v/>
      </c>
      <c r="AS3" s="122" t="str">
        <f t="shared" ref="AS3:AS23" ca="1" si="3">IFERROR(IF(_xlfn.DAYS(AF3,NOW())&gt;0,"Forthcoming","Passed"),"")</f>
        <v/>
      </c>
      <c r="AT3" s="122" t="str">
        <f t="shared" ref="AT3:AT23" ca="1" si="4">IFERROR(IF(_xlfn.DAYS(AM3,NOW())&gt;0,"Forthcoming","Passed"),"")</f>
        <v/>
      </c>
    </row>
    <row r="4" spans="1:46" ht="13" x14ac:dyDescent="0.3">
      <c r="B4" s="20">
        <f t="shared" si="0"/>
        <v>0</v>
      </c>
      <c r="C4" s="5">
        <f>'Table 1'!B5</f>
        <v>0</v>
      </c>
      <c r="D4" s="5">
        <f>'Table 1'!C5</f>
        <v>1</v>
      </c>
      <c r="E4" s="5" t="str">
        <f>'Table 1'!D5</f>
        <v>Per/poly fluorinated substances</v>
      </c>
      <c r="F4" s="5" t="str">
        <f>'Table 1'!E5</f>
        <v>A</v>
      </c>
      <c r="G4" s="5" t="str">
        <f>'Table 1'!F5</f>
        <v>PFOS</v>
      </c>
      <c r="H4" s="12" t="str">
        <f>'Table 1'!G5</f>
        <v>1763-23-1</v>
      </c>
      <c r="I4" s="21" t="s">
        <v>56</v>
      </c>
      <c r="J4" s="25" t="s">
        <v>56</v>
      </c>
      <c r="K4" s="25" t="s">
        <v>56</v>
      </c>
      <c r="L4" s="25" t="s">
        <v>56</v>
      </c>
      <c r="M4" s="25" t="s">
        <v>56</v>
      </c>
      <c r="N4" s="25" t="s">
        <v>56</v>
      </c>
      <c r="O4" s="25" t="s">
        <v>56</v>
      </c>
      <c r="P4" s="25" t="s">
        <v>56</v>
      </c>
      <c r="Q4" s="25" t="s">
        <v>56</v>
      </c>
      <c r="R4" s="25" t="s">
        <v>56</v>
      </c>
      <c r="S4" s="25" t="s">
        <v>56</v>
      </c>
      <c r="T4" s="25" t="s">
        <v>56</v>
      </c>
      <c r="U4" s="25" t="s">
        <v>56</v>
      </c>
      <c r="V4" s="25" t="s">
        <v>56</v>
      </c>
      <c r="W4" s="25" t="s">
        <v>56</v>
      </c>
      <c r="X4" s="25" t="s">
        <v>56</v>
      </c>
      <c r="Y4" s="25" t="s">
        <v>56</v>
      </c>
      <c r="Z4" s="25" t="s">
        <v>56</v>
      </c>
      <c r="AA4" s="25" t="s">
        <v>56</v>
      </c>
      <c r="AB4" s="25" t="s">
        <v>56</v>
      </c>
      <c r="AC4" s="25" t="s">
        <v>56</v>
      </c>
      <c r="AD4" s="25" t="s">
        <v>56</v>
      </c>
      <c r="AE4" s="25" t="s">
        <v>56</v>
      </c>
      <c r="AF4" s="25" t="s">
        <v>56</v>
      </c>
      <c r="AG4" s="25" t="s">
        <v>56</v>
      </c>
      <c r="AH4" s="25" t="s">
        <v>56</v>
      </c>
      <c r="AI4" s="25" t="s">
        <v>56</v>
      </c>
      <c r="AJ4" s="25" t="s">
        <v>56</v>
      </c>
      <c r="AK4" s="25" t="s">
        <v>56</v>
      </c>
      <c r="AL4" s="25" t="s">
        <v>56</v>
      </c>
      <c r="AM4" s="25" t="s">
        <v>56</v>
      </c>
      <c r="AN4" s="25" t="s">
        <v>56</v>
      </c>
      <c r="AO4" s="26" t="s">
        <v>56</v>
      </c>
      <c r="AQ4" s="122" t="str">
        <f t="shared" ca="1" si="1"/>
        <v/>
      </c>
      <c r="AR4" s="122" t="str">
        <f t="shared" ca="1" si="2"/>
        <v/>
      </c>
      <c r="AS4" s="122" t="str">
        <f t="shared" ca="1" si="3"/>
        <v/>
      </c>
      <c r="AT4" s="122" t="str">
        <f t="shared" ca="1" si="4"/>
        <v/>
      </c>
    </row>
    <row r="5" spans="1:46" ht="13" x14ac:dyDescent="0.3">
      <c r="B5" s="20">
        <f t="shared" si="0"/>
        <v>1</v>
      </c>
      <c r="C5" s="5">
        <f>'Table 1'!B6</f>
        <v>0</v>
      </c>
      <c r="D5" s="5">
        <f>'Table 1'!C6</f>
        <v>1</v>
      </c>
      <c r="E5" s="5" t="str">
        <f>'Table 1'!D6</f>
        <v>Per/poly fluorinated substances</v>
      </c>
      <c r="F5" s="5" t="str">
        <f>'Table 1'!E6</f>
        <v>A</v>
      </c>
      <c r="G5" s="5" t="str">
        <f>'Table 1'!F6</f>
        <v>PFNA</v>
      </c>
      <c r="H5" s="12" t="str">
        <f>'Table 1'!G6</f>
        <v>375-95-1</v>
      </c>
      <c r="I5" s="21" t="s">
        <v>56</v>
      </c>
      <c r="J5" s="25" t="s">
        <v>56</v>
      </c>
      <c r="K5" s="25" t="s">
        <v>56</v>
      </c>
      <c r="L5" s="25" t="s">
        <v>56</v>
      </c>
      <c r="M5" s="25" t="s">
        <v>56</v>
      </c>
      <c r="N5" s="25" t="s">
        <v>56</v>
      </c>
      <c r="O5" s="25" t="s">
        <v>396</v>
      </c>
      <c r="P5" s="25" t="s">
        <v>397</v>
      </c>
      <c r="Q5" s="25" t="s">
        <v>398</v>
      </c>
      <c r="R5" s="25" t="s">
        <v>399</v>
      </c>
      <c r="S5" s="25" t="s">
        <v>400</v>
      </c>
      <c r="T5" s="25" t="s">
        <v>401</v>
      </c>
      <c r="U5" s="25" t="s">
        <v>402</v>
      </c>
      <c r="V5" s="25" t="s">
        <v>392</v>
      </c>
      <c r="W5" s="25" t="s">
        <v>392</v>
      </c>
      <c r="X5" s="25" t="s">
        <v>403</v>
      </c>
      <c r="Y5" s="25" t="s">
        <v>404</v>
      </c>
      <c r="Z5" s="25" t="s">
        <v>392</v>
      </c>
      <c r="AA5" s="25" t="s">
        <v>392</v>
      </c>
      <c r="AB5" s="25" t="s">
        <v>392</v>
      </c>
      <c r="AC5" s="25" t="s">
        <v>392</v>
      </c>
      <c r="AD5" s="141" t="s">
        <v>405</v>
      </c>
      <c r="AE5" s="141" t="s">
        <v>406</v>
      </c>
      <c r="AF5" s="25" t="s">
        <v>407</v>
      </c>
      <c r="AG5" s="25" t="s">
        <v>408</v>
      </c>
      <c r="AH5" s="25" t="s">
        <v>409</v>
      </c>
      <c r="AI5" s="141" t="s">
        <v>410</v>
      </c>
      <c r="AJ5" s="141" t="s">
        <v>411</v>
      </c>
      <c r="AK5" s="141" t="s">
        <v>412</v>
      </c>
      <c r="AL5" s="141" t="s">
        <v>413</v>
      </c>
      <c r="AM5" s="25" t="s">
        <v>414</v>
      </c>
      <c r="AN5" s="25" t="s">
        <v>415</v>
      </c>
      <c r="AO5" s="143" t="s">
        <v>416</v>
      </c>
      <c r="AQ5" s="122" t="str">
        <f t="shared" ca="1" si="1"/>
        <v>Passed</v>
      </c>
      <c r="AR5" s="122" t="str">
        <f t="shared" ca="1" si="2"/>
        <v/>
      </c>
      <c r="AS5" s="122" t="str">
        <f t="shared" ca="1" si="3"/>
        <v>Passed</v>
      </c>
      <c r="AT5" s="122" t="str">
        <f t="shared" ca="1" si="4"/>
        <v>Passed</v>
      </c>
    </row>
    <row r="6" spans="1:46" ht="13" x14ac:dyDescent="0.3">
      <c r="B6" s="20">
        <f t="shared" si="0"/>
        <v>1</v>
      </c>
      <c r="C6" s="5">
        <f>'Table 1'!B7</f>
        <v>0</v>
      </c>
      <c r="D6" s="5">
        <f>'Table 1'!C7</f>
        <v>1</v>
      </c>
      <c r="E6" s="5" t="str">
        <f>'Table 1'!D7</f>
        <v>Per/poly fluorinated substances</v>
      </c>
      <c r="F6" s="5" t="str">
        <f>'Table 1'!E7</f>
        <v>A</v>
      </c>
      <c r="G6" s="5" t="str">
        <f>'Table 1'!F7</f>
        <v>PFDA</v>
      </c>
      <c r="H6" s="12" t="str">
        <f>'Table 1'!G7</f>
        <v>335-76-2</v>
      </c>
      <c r="I6" s="21" t="s">
        <v>56</v>
      </c>
      <c r="J6" s="25" t="s">
        <v>56</v>
      </c>
      <c r="K6" s="25" t="s">
        <v>56</v>
      </c>
      <c r="L6" s="25" t="s">
        <v>56</v>
      </c>
      <c r="M6" s="25" t="s">
        <v>56</v>
      </c>
      <c r="N6" s="25" t="s">
        <v>56</v>
      </c>
      <c r="O6" s="25" t="s">
        <v>396</v>
      </c>
      <c r="P6" s="25" t="s">
        <v>397</v>
      </c>
      <c r="Q6" s="25" t="s">
        <v>398</v>
      </c>
      <c r="R6" s="25" t="s">
        <v>399</v>
      </c>
      <c r="S6" s="25" t="s">
        <v>400</v>
      </c>
      <c r="T6" s="25" t="s">
        <v>401</v>
      </c>
      <c r="U6" s="25" t="s">
        <v>402</v>
      </c>
      <c r="V6" s="25" t="s">
        <v>392</v>
      </c>
      <c r="W6" s="25" t="s">
        <v>392</v>
      </c>
      <c r="X6" s="25" t="s">
        <v>403</v>
      </c>
      <c r="Y6" s="25" t="s">
        <v>404</v>
      </c>
      <c r="Z6" s="25" t="s">
        <v>392</v>
      </c>
      <c r="AA6" s="25" t="s">
        <v>392</v>
      </c>
      <c r="AB6" s="25" t="s">
        <v>392</v>
      </c>
      <c r="AC6" s="25" t="s">
        <v>392</v>
      </c>
      <c r="AD6" s="141" t="s">
        <v>405</v>
      </c>
      <c r="AE6" s="141" t="s">
        <v>406</v>
      </c>
      <c r="AF6" s="25" t="s">
        <v>407</v>
      </c>
      <c r="AG6" s="25" t="s">
        <v>408</v>
      </c>
      <c r="AH6" s="25" t="s">
        <v>409</v>
      </c>
      <c r="AI6" s="141" t="s">
        <v>410</v>
      </c>
      <c r="AJ6" s="141" t="s">
        <v>411</v>
      </c>
      <c r="AK6" s="141" t="s">
        <v>412</v>
      </c>
      <c r="AL6" s="141" t="s">
        <v>413</v>
      </c>
      <c r="AM6" s="25" t="s">
        <v>414</v>
      </c>
      <c r="AN6" s="25" t="s">
        <v>415</v>
      </c>
      <c r="AO6" s="143" t="s">
        <v>416</v>
      </c>
      <c r="AQ6" s="122" t="str">
        <f t="shared" ca="1" si="1"/>
        <v>Passed</v>
      </c>
      <c r="AR6" s="122" t="str">
        <f t="shared" ca="1" si="2"/>
        <v/>
      </c>
      <c r="AS6" s="122" t="str">
        <f t="shared" ca="1" si="3"/>
        <v>Passed</v>
      </c>
      <c r="AT6" s="122" t="str">
        <f t="shared" ca="1" si="4"/>
        <v>Passed</v>
      </c>
    </row>
    <row r="7" spans="1:46" ht="13" x14ac:dyDescent="0.3">
      <c r="B7" s="20">
        <f t="shared" si="0"/>
        <v>1</v>
      </c>
      <c r="C7" s="5">
        <f>'Table 1'!B8</f>
        <v>0</v>
      </c>
      <c r="D7" s="5">
        <f>'Table 1'!C8</f>
        <v>1</v>
      </c>
      <c r="E7" s="5" t="str">
        <f>'Table 1'!D8</f>
        <v>Per/poly fluorinated substances</v>
      </c>
      <c r="F7" s="5" t="str">
        <f>'Table 1'!E8</f>
        <v>A</v>
      </c>
      <c r="G7" s="5" t="str">
        <f>'Table 1'!F8</f>
        <v>PFU(n)DA</v>
      </c>
      <c r="H7" s="12" t="str">
        <f>'Table 1'!G8</f>
        <v>2058-94-8</v>
      </c>
      <c r="I7" s="21" t="s">
        <v>56</v>
      </c>
      <c r="J7" s="25" t="s">
        <v>56</v>
      </c>
      <c r="K7" s="25" t="s">
        <v>56</v>
      </c>
      <c r="L7" s="25" t="s">
        <v>56</v>
      </c>
      <c r="M7" s="25" t="s">
        <v>56</v>
      </c>
      <c r="N7" s="25" t="s">
        <v>56</v>
      </c>
      <c r="O7" s="25" t="s">
        <v>396</v>
      </c>
      <c r="P7" s="25" t="s">
        <v>397</v>
      </c>
      <c r="Q7" s="25" t="s">
        <v>398</v>
      </c>
      <c r="R7" s="25" t="s">
        <v>399</v>
      </c>
      <c r="S7" s="25" t="s">
        <v>400</v>
      </c>
      <c r="T7" s="25" t="s">
        <v>401</v>
      </c>
      <c r="U7" s="25" t="s">
        <v>402</v>
      </c>
      <c r="V7" s="25" t="s">
        <v>392</v>
      </c>
      <c r="W7" s="25" t="s">
        <v>392</v>
      </c>
      <c r="X7" s="25" t="s">
        <v>403</v>
      </c>
      <c r="Y7" s="25" t="s">
        <v>404</v>
      </c>
      <c r="Z7" s="25" t="s">
        <v>392</v>
      </c>
      <c r="AA7" s="25" t="s">
        <v>392</v>
      </c>
      <c r="AB7" s="25" t="s">
        <v>392</v>
      </c>
      <c r="AC7" s="25" t="s">
        <v>392</v>
      </c>
      <c r="AD7" s="141" t="s">
        <v>405</v>
      </c>
      <c r="AE7" s="141" t="s">
        <v>406</v>
      </c>
      <c r="AF7" s="25" t="s">
        <v>407</v>
      </c>
      <c r="AG7" s="25" t="s">
        <v>408</v>
      </c>
      <c r="AH7" s="25" t="s">
        <v>409</v>
      </c>
      <c r="AI7" s="141" t="s">
        <v>410</v>
      </c>
      <c r="AJ7" s="141" t="s">
        <v>411</v>
      </c>
      <c r="AK7" s="141" t="s">
        <v>412</v>
      </c>
      <c r="AL7" s="141" t="s">
        <v>413</v>
      </c>
      <c r="AM7" s="25" t="s">
        <v>414</v>
      </c>
      <c r="AN7" s="25" t="s">
        <v>415</v>
      </c>
      <c r="AO7" s="143" t="s">
        <v>416</v>
      </c>
      <c r="AQ7" s="122" t="str">
        <f t="shared" ca="1" si="1"/>
        <v>Passed</v>
      </c>
      <c r="AR7" s="122" t="str">
        <f t="shared" ca="1" si="2"/>
        <v/>
      </c>
      <c r="AS7" s="122" t="str">
        <f t="shared" ca="1" si="3"/>
        <v>Passed</v>
      </c>
      <c r="AT7" s="122" t="str">
        <f t="shared" ca="1" si="4"/>
        <v>Passed</v>
      </c>
    </row>
    <row r="8" spans="1:46" ht="13" x14ac:dyDescent="0.3">
      <c r="B8" s="20">
        <f t="shared" si="0"/>
        <v>1</v>
      </c>
      <c r="C8" s="5">
        <f>'Table 1'!B9</f>
        <v>0</v>
      </c>
      <c r="D8" s="5">
        <f>'Table 1'!C9</f>
        <v>1</v>
      </c>
      <c r="E8" s="5" t="str">
        <f>'Table 1'!D9</f>
        <v>Per/poly fluorinated substances</v>
      </c>
      <c r="F8" s="5" t="str">
        <f>'Table 1'!E9</f>
        <v>A</v>
      </c>
      <c r="G8" s="5" t="str">
        <f>'Table 1'!F9</f>
        <v>PFDoDA</v>
      </c>
      <c r="H8" s="12" t="str">
        <f>'Table 1'!G9</f>
        <v>307-55-1</v>
      </c>
      <c r="I8" s="21" t="s">
        <v>56</v>
      </c>
      <c r="J8" s="25" t="s">
        <v>56</v>
      </c>
      <c r="K8" s="25" t="s">
        <v>56</v>
      </c>
      <c r="L8" s="25" t="s">
        <v>56</v>
      </c>
      <c r="M8" s="25" t="s">
        <v>56</v>
      </c>
      <c r="N8" s="25" t="s">
        <v>56</v>
      </c>
      <c r="O8" s="25" t="s">
        <v>396</v>
      </c>
      <c r="P8" s="25" t="s">
        <v>397</v>
      </c>
      <c r="Q8" s="25" t="s">
        <v>398</v>
      </c>
      <c r="R8" s="25" t="s">
        <v>399</v>
      </c>
      <c r="S8" s="25" t="s">
        <v>400</v>
      </c>
      <c r="T8" s="25" t="s">
        <v>401</v>
      </c>
      <c r="U8" s="25" t="s">
        <v>402</v>
      </c>
      <c r="V8" s="25" t="s">
        <v>392</v>
      </c>
      <c r="W8" s="25" t="s">
        <v>392</v>
      </c>
      <c r="X8" s="25" t="s">
        <v>403</v>
      </c>
      <c r="Y8" s="25" t="s">
        <v>404</v>
      </c>
      <c r="Z8" s="25" t="s">
        <v>392</v>
      </c>
      <c r="AA8" s="25" t="s">
        <v>392</v>
      </c>
      <c r="AB8" s="25" t="s">
        <v>392</v>
      </c>
      <c r="AC8" s="25" t="s">
        <v>392</v>
      </c>
      <c r="AD8" s="141" t="s">
        <v>405</v>
      </c>
      <c r="AE8" s="141" t="s">
        <v>406</v>
      </c>
      <c r="AF8" s="25" t="s">
        <v>407</v>
      </c>
      <c r="AG8" s="25" t="s">
        <v>408</v>
      </c>
      <c r="AH8" s="25" t="s">
        <v>409</v>
      </c>
      <c r="AI8" s="141" t="s">
        <v>410</v>
      </c>
      <c r="AJ8" s="141" t="s">
        <v>411</v>
      </c>
      <c r="AK8" s="141" t="s">
        <v>412</v>
      </c>
      <c r="AL8" s="141" t="s">
        <v>413</v>
      </c>
      <c r="AM8" s="25" t="s">
        <v>414</v>
      </c>
      <c r="AN8" s="25" t="s">
        <v>415</v>
      </c>
      <c r="AO8" s="143" t="s">
        <v>416</v>
      </c>
      <c r="AQ8" s="122" t="str">
        <f t="shared" ca="1" si="1"/>
        <v>Passed</v>
      </c>
      <c r="AR8" s="122" t="str">
        <f t="shared" ca="1" si="2"/>
        <v/>
      </c>
      <c r="AS8" s="122" t="str">
        <f t="shared" ca="1" si="3"/>
        <v>Passed</v>
      </c>
      <c r="AT8" s="122" t="str">
        <f t="shared" ca="1" si="4"/>
        <v>Passed</v>
      </c>
    </row>
    <row r="9" spans="1:46" ht="13" x14ac:dyDescent="0.3">
      <c r="B9" s="20">
        <f t="shared" si="0"/>
        <v>1</v>
      </c>
      <c r="C9" s="5">
        <f>'Table 1'!B10</f>
        <v>0</v>
      </c>
      <c r="D9" s="5">
        <f>'Table 1'!C10</f>
        <v>1</v>
      </c>
      <c r="E9" s="5" t="str">
        <f>'Table 1'!D10</f>
        <v>Per/poly fluorinated substances</v>
      </c>
      <c r="F9" s="5" t="str">
        <f>'Table 1'!E10</f>
        <v>A</v>
      </c>
      <c r="G9" s="5" t="str">
        <f>'Table 1'!F10</f>
        <v>PFTrDA</v>
      </c>
      <c r="H9" s="12" t="str">
        <f>'Table 1'!G10</f>
        <v>72629-94-8</v>
      </c>
      <c r="I9" s="21" t="s">
        <v>56</v>
      </c>
      <c r="J9" s="25" t="s">
        <v>56</v>
      </c>
      <c r="K9" s="25" t="s">
        <v>56</v>
      </c>
      <c r="L9" s="25" t="s">
        <v>56</v>
      </c>
      <c r="M9" s="25" t="s">
        <v>56</v>
      </c>
      <c r="N9" s="25" t="s">
        <v>56</v>
      </c>
      <c r="O9" s="25" t="s">
        <v>396</v>
      </c>
      <c r="P9" s="25" t="s">
        <v>397</v>
      </c>
      <c r="Q9" s="25" t="s">
        <v>398</v>
      </c>
      <c r="R9" s="25" t="s">
        <v>399</v>
      </c>
      <c r="S9" s="25" t="s">
        <v>400</v>
      </c>
      <c r="T9" s="25" t="s">
        <v>401</v>
      </c>
      <c r="U9" s="25" t="s">
        <v>402</v>
      </c>
      <c r="V9" s="25" t="s">
        <v>392</v>
      </c>
      <c r="W9" s="25" t="s">
        <v>392</v>
      </c>
      <c r="X9" s="25" t="s">
        <v>403</v>
      </c>
      <c r="Y9" s="25" t="s">
        <v>404</v>
      </c>
      <c r="Z9" s="25" t="s">
        <v>392</v>
      </c>
      <c r="AA9" s="25" t="s">
        <v>392</v>
      </c>
      <c r="AB9" s="25" t="s">
        <v>392</v>
      </c>
      <c r="AC9" s="25" t="s">
        <v>392</v>
      </c>
      <c r="AD9" s="141" t="s">
        <v>405</v>
      </c>
      <c r="AE9" s="141" t="s">
        <v>406</v>
      </c>
      <c r="AF9" s="25" t="s">
        <v>407</v>
      </c>
      <c r="AG9" s="25" t="s">
        <v>408</v>
      </c>
      <c r="AH9" s="25" t="s">
        <v>409</v>
      </c>
      <c r="AI9" s="141" t="s">
        <v>410</v>
      </c>
      <c r="AJ9" s="141" t="s">
        <v>411</v>
      </c>
      <c r="AK9" s="141" t="s">
        <v>412</v>
      </c>
      <c r="AL9" s="141" t="s">
        <v>413</v>
      </c>
      <c r="AM9" s="25" t="s">
        <v>414</v>
      </c>
      <c r="AN9" s="25" t="s">
        <v>415</v>
      </c>
      <c r="AO9" s="143" t="s">
        <v>416</v>
      </c>
      <c r="AQ9" s="122" t="str">
        <f t="shared" ca="1" si="1"/>
        <v>Passed</v>
      </c>
      <c r="AR9" s="122" t="str">
        <f t="shared" ca="1" si="2"/>
        <v/>
      </c>
      <c r="AS9" s="122" t="str">
        <f t="shared" ca="1" si="3"/>
        <v>Passed</v>
      </c>
      <c r="AT9" s="122" t="str">
        <f t="shared" ca="1" si="4"/>
        <v>Passed</v>
      </c>
    </row>
    <row r="10" spans="1:46" ht="13" x14ac:dyDescent="0.3">
      <c r="B10" s="20">
        <f t="shared" si="0"/>
        <v>1</v>
      </c>
      <c r="C10" s="5">
        <f>'Table 1'!B11</f>
        <v>0</v>
      </c>
      <c r="D10" s="5">
        <f>'Table 1'!C11</f>
        <v>1</v>
      </c>
      <c r="E10" s="5" t="str">
        <f>'Table 1'!D11</f>
        <v>Per/poly fluorinated substances</v>
      </c>
      <c r="F10" s="5" t="str">
        <f>'Table 1'!E11</f>
        <v>A</v>
      </c>
      <c r="G10" s="5" t="str">
        <f>'Table 1'!F11</f>
        <v>PFTeDA</v>
      </c>
      <c r="H10" s="12" t="str">
        <f>'Table 1'!G11</f>
        <v>376-06-7</v>
      </c>
      <c r="I10" s="21" t="s">
        <v>56</v>
      </c>
      <c r="J10" s="25" t="s">
        <v>56</v>
      </c>
      <c r="K10" s="25" t="s">
        <v>56</v>
      </c>
      <c r="L10" s="25" t="s">
        <v>56</v>
      </c>
      <c r="M10" s="25" t="s">
        <v>56</v>
      </c>
      <c r="N10" s="25" t="s">
        <v>56</v>
      </c>
      <c r="O10" s="25" t="s">
        <v>396</v>
      </c>
      <c r="P10" s="25" t="s">
        <v>397</v>
      </c>
      <c r="Q10" s="25" t="s">
        <v>398</v>
      </c>
      <c r="R10" s="25" t="s">
        <v>399</v>
      </c>
      <c r="S10" s="25" t="s">
        <v>400</v>
      </c>
      <c r="T10" s="25" t="s">
        <v>401</v>
      </c>
      <c r="U10" s="25" t="s">
        <v>402</v>
      </c>
      <c r="V10" s="25" t="s">
        <v>392</v>
      </c>
      <c r="W10" s="25" t="s">
        <v>392</v>
      </c>
      <c r="X10" s="25" t="s">
        <v>403</v>
      </c>
      <c r="Y10" s="25" t="s">
        <v>404</v>
      </c>
      <c r="Z10" s="25" t="s">
        <v>392</v>
      </c>
      <c r="AA10" s="25" t="s">
        <v>392</v>
      </c>
      <c r="AB10" s="25" t="s">
        <v>392</v>
      </c>
      <c r="AC10" s="25" t="s">
        <v>392</v>
      </c>
      <c r="AD10" s="141" t="s">
        <v>405</v>
      </c>
      <c r="AE10" s="141" t="s">
        <v>406</v>
      </c>
      <c r="AF10" s="25" t="s">
        <v>407</v>
      </c>
      <c r="AG10" s="25" t="s">
        <v>408</v>
      </c>
      <c r="AH10" s="25" t="s">
        <v>409</v>
      </c>
      <c r="AI10" s="141" t="s">
        <v>410</v>
      </c>
      <c r="AJ10" s="141" t="s">
        <v>411</v>
      </c>
      <c r="AK10" s="141" t="s">
        <v>412</v>
      </c>
      <c r="AL10" s="141" t="s">
        <v>413</v>
      </c>
      <c r="AM10" s="25" t="s">
        <v>414</v>
      </c>
      <c r="AN10" s="25" t="s">
        <v>415</v>
      </c>
      <c r="AO10" s="143" t="s">
        <v>416</v>
      </c>
      <c r="AQ10" s="122" t="str">
        <f t="shared" ca="1" si="1"/>
        <v>Passed</v>
      </c>
      <c r="AR10" s="122" t="str">
        <f t="shared" ca="1" si="2"/>
        <v/>
      </c>
      <c r="AS10" s="122" t="str">
        <f t="shared" ca="1" si="3"/>
        <v>Passed</v>
      </c>
      <c r="AT10" s="122" t="str">
        <f t="shared" ca="1" si="4"/>
        <v>Passed</v>
      </c>
    </row>
    <row r="11" spans="1:46" ht="13" x14ac:dyDescent="0.3">
      <c r="A11" s="44" t="s">
        <v>852</v>
      </c>
      <c r="B11" s="20">
        <f t="shared" si="0"/>
        <v>1</v>
      </c>
      <c r="C11" s="5">
        <f>'Table 1'!B12</f>
        <v>0</v>
      </c>
      <c r="D11" s="5">
        <f>'Table 1'!C12</f>
        <v>1</v>
      </c>
      <c r="E11" s="5" t="str">
        <f>'Table 1'!D12</f>
        <v>Per/poly fluorinated substances</v>
      </c>
      <c r="F11" s="5" t="str">
        <f>'Table 1'!E12</f>
        <v>A</v>
      </c>
      <c r="G11" s="5" t="str">
        <f>'Table 1'!F12</f>
        <v>PFHxS</v>
      </c>
      <c r="H11" s="12" t="str">
        <f>'Table 1'!G12</f>
        <v>355-46-4</v>
      </c>
      <c r="I11" s="21" t="s">
        <v>56</v>
      </c>
      <c r="J11" s="25" t="s">
        <v>56</v>
      </c>
      <c r="K11" s="25" t="s">
        <v>56</v>
      </c>
      <c r="L11" s="25" t="s">
        <v>56</v>
      </c>
      <c r="M11" s="25" t="s">
        <v>56</v>
      </c>
      <c r="N11" s="25" t="s">
        <v>56</v>
      </c>
      <c r="O11" s="25" t="s">
        <v>556</v>
      </c>
      <c r="P11" s="25" t="s">
        <v>975</v>
      </c>
      <c r="Q11" s="25" t="s">
        <v>976</v>
      </c>
      <c r="R11" s="25" t="s">
        <v>392</v>
      </c>
      <c r="S11" s="25" t="s">
        <v>418</v>
      </c>
      <c r="T11" s="25" t="s">
        <v>549</v>
      </c>
      <c r="U11" s="25" t="s">
        <v>977</v>
      </c>
      <c r="V11" s="25" t="s">
        <v>392</v>
      </c>
      <c r="W11" s="25" t="s">
        <v>392</v>
      </c>
      <c r="X11" s="25" t="s">
        <v>978</v>
      </c>
      <c r="Y11" s="25" t="s">
        <v>979</v>
      </c>
      <c r="Z11" s="25" t="s">
        <v>392</v>
      </c>
      <c r="AA11" s="25" t="s">
        <v>392</v>
      </c>
      <c r="AB11" s="25" t="s">
        <v>392</v>
      </c>
      <c r="AC11" s="25" t="s">
        <v>392</v>
      </c>
      <c r="AD11" s="141" t="s">
        <v>980</v>
      </c>
      <c r="AE11" s="141" t="s">
        <v>981</v>
      </c>
      <c r="AF11" s="25" t="s">
        <v>419</v>
      </c>
      <c r="AG11" s="25" t="s">
        <v>420</v>
      </c>
      <c r="AH11" s="25" t="s">
        <v>982</v>
      </c>
      <c r="AI11" s="141" t="s">
        <v>983</v>
      </c>
      <c r="AJ11" s="25"/>
      <c r="AK11" s="25"/>
      <c r="AL11" s="25"/>
      <c r="AM11" s="25" t="s">
        <v>392</v>
      </c>
      <c r="AN11" s="25" t="s">
        <v>392</v>
      </c>
      <c r="AO11" s="26"/>
      <c r="AQ11" s="122" t="str">
        <f t="shared" ca="1" si="1"/>
        <v>Passed</v>
      </c>
      <c r="AR11" s="122" t="str">
        <f t="shared" ca="1" si="2"/>
        <v/>
      </c>
      <c r="AS11" s="122" t="str">
        <f t="shared" ca="1" si="3"/>
        <v>Passed</v>
      </c>
      <c r="AT11" s="122" t="str">
        <f t="shared" ca="1" si="4"/>
        <v/>
      </c>
    </row>
    <row r="12" spans="1:46" ht="13" x14ac:dyDescent="0.3">
      <c r="B12" s="20">
        <f t="shared" si="0"/>
        <v>0</v>
      </c>
      <c r="C12" s="5">
        <f>'Table 1'!B13</f>
        <v>0</v>
      </c>
      <c r="D12" s="5">
        <f>'Table 1'!C13</f>
        <v>1</v>
      </c>
      <c r="E12" s="5" t="str">
        <f>'Table 1'!D13</f>
        <v>Per/poly fluorinated substances</v>
      </c>
      <c r="F12" s="5" t="str">
        <f>'Table 1'!E13</f>
        <v>A</v>
      </c>
      <c r="G12" s="5" t="str">
        <f>'Table 1'!F13</f>
        <v>FOSA,PFOSA</v>
      </c>
      <c r="H12" s="12" t="str">
        <f>'Table 1'!G13</f>
        <v>754-91-6</v>
      </c>
      <c r="I12" s="21" t="s">
        <v>56</v>
      </c>
      <c r="J12" s="25" t="s">
        <v>56</v>
      </c>
      <c r="K12" s="25" t="s">
        <v>56</v>
      </c>
      <c r="L12" s="25" t="s">
        <v>56</v>
      </c>
      <c r="M12" s="25" t="s">
        <v>56</v>
      </c>
      <c r="N12" s="25" t="s">
        <v>56</v>
      </c>
      <c r="O12" s="25" t="s">
        <v>56</v>
      </c>
      <c r="P12" s="25" t="s">
        <v>56</v>
      </c>
      <c r="Q12" s="25" t="s">
        <v>56</v>
      </c>
      <c r="R12" s="25" t="s">
        <v>56</v>
      </c>
      <c r="S12" s="25" t="s">
        <v>56</v>
      </c>
      <c r="T12" s="25" t="s">
        <v>56</v>
      </c>
      <c r="U12" s="25" t="s">
        <v>56</v>
      </c>
      <c r="V12" s="25" t="s">
        <v>56</v>
      </c>
      <c r="W12" s="25" t="s">
        <v>56</v>
      </c>
      <c r="X12" s="25" t="s">
        <v>56</v>
      </c>
      <c r="Y12" s="25" t="s">
        <v>56</v>
      </c>
      <c r="Z12" s="25" t="s">
        <v>56</v>
      </c>
      <c r="AA12" s="25" t="s">
        <v>56</v>
      </c>
      <c r="AB12" s="25" t="s">
        <v>56</v>
      </c>
      <c r="AC12" s="25" t="s">
        <v>56</v>
      </c>
      <c r="AD12" s="25" t="s">
        <v>56</v>
      </c>
      <c r="AE12" s="25" t="s">
        <v>56</v>
      </c>
      <c r="AF12" s="25" t="s">
        <v>56</v>
      </c>
      <c r="AG12" s="25" t="s">
        <v>56</v>
      </c>
      <c r="AH12" s="25" t="s">
        <v>56</v>
      </c>
      <c r="AI12" s="25" t="s">
        <v>56</v>
      </c>
      <c r="AJ12" s="25" t="s">
        <v>56</v>
      </c>
      <c r="AK12" s="25" t="s">
        <v>56</v>
      </c>
      <c r="AL12" s="25" t="s">
        <v>56</v>
      </c>
      <c r="AM12" s="25" t="s">
        <v>56</v>
      </c>
      <c r="AN12" s="25" t="s">
        <v>56</v>
      </c>
      <c r="AO12" s="26" t="s">
        <v>56</v>
      </c>
      <c r="AQ12" s="122" t="str">
        <f t="shared" ca="1" si="1"/>
        <v/>
      </c>
      <c r="AR12" s="122" t="str">
        <f t="shared" ca="1" si="2"/>
        <v/>
      </c>
      <c r="AS12" s="122" t="str">
        <f t="shared" ca="1" si="3"/>
        <v/>
      </c>
      <c r="AT12" s="122" t="str">
        <f t="shared" ca="1" si="4"/>
        <v/>
      </c>
    </row>
    <row r="13" spans="1:46" ht="13" x14ac:dyDescent="0.3">
      <c r="B13" s="20">
        <f t="shared" si="0"/>
        <v>0</v>
      </c>
      <c r="C13" s="5">
        <f>'Table 1'!B14</f>
        <v>0</v>
      </c>
      <c r="D13" s="5">
        <f>'Table 1'!C14</f>
        <v>1</v>
      </c>
      <c r="E13" s="5" t="str">
        <f>'Table 1'!D14</f>
        <v>Per/poly fluorinated substances</v>
      </c>
      <c r="F13" s="5" t="str">
        <f>'Table 1'!E14</f>
        <v>A</v>
      </c>
      <c r="G13" s="5" t="str">
        <f>'Table 1'!F14</f>
        <v>n-MeFOSA</v>
      </c>
      <c r="H13" s="12" t="str">
        <f>'Table 1'!G14</f>
        <v>31506-32-8</v>
      </c>
      <c r="I13" s="21" t="s">
        <v>56</v>
      </c>
      <c r="J13" s="25" t="s">
        <v>56</v>
      </c>
      <c r="K13" s="25" t="s">
        <v>56</v>
      </c>
      <c r="L13" s="25" t="s">
        <v>56</v>
      </c>
      <c r="M13" s="25" t="s">
        <v>56</v>
      </c>
      <c r="N13" s="25" t="s">
        <v>56</v>
      </c>
      <c r="O13" s="25" t="s">
        <v>56</v>
      </c>
      <c r="P13" s="25" t="s">
        <v>56</v>
      </c>
      <c r="Q13" s="25" t="s">
        <v>56</v>
      </c>
      <c r="R13" s="25" t="s">
        <v>56</v>
      </c>
      <c r="S13" s="25" t="s">
        <v>56</v>
      </c>
      <c r="T13" s="25" t="s">
        <v>56</v>
      </c>
      <c r="U13" s="25" t="s">
        <v>56</v>
      </c>
      <c r="V13" s="25" t="s">
        <v>56</v>
      </c>
      <c r="W13" s="25" t="s">
        <v>56</v>
      </c>
      <c r="X13" s="25" t="s">
        <v>56</v>
      </c>
      <c r="Y13" s="25" t="s">
        <v>56</v>
      </c>
      <c r="Z13" s="25" t="s">
        <v>56</v>
      </c>
      <c r="AA13" s="25" t="s">
        <v>56</v>
      </c>
      <c r="AB13" s="25" t="s">
        <v>56</v>
      </c>
      <c r="AC13" s="25" t="s">
        <v>56</v>
      </c>
      <c r="AD13" s="25" t="s">
        <v>56</v>
      </c>
      <c r="AE13" s="25" t="s">
        <v>56</v>
      </c>
      <c r="AF13" s="25" t="s">
        <v>56</v>
      </c>
      <c r="AG13" s="25" t="s">
        <v>56</v>
      </c>
      <c r="AH13" s="25" t="s">
        <v>56</v>
      </c>
      <c r="AI13" s="25" t="s">
        <v>56</v>
      </c>
      <c r="AJ13" s="25" t="s">
        <v>56</v>
      </c>
      <c r="AK13" s="25" t="s">
        <v>56</v>
      </c>
      <c r="AL13" s="25" t="s">
        <v>56</v>
      </c>
      <c r="AM13" s="25" t="s">
        <v>56</v>
      </c>
      <c r="AN13" s="25" t="s">
        <v>56</v>
      </c>
      <c r="AO13" s="26" t="s">
        <v>56</v>
      </c>
      <c r="AQ13" s="122" t="str">
        <f t="shared" ca="1" si="1"/>
        <v/>
      </c>
      <c r="AR13" s="122" t="str">
        <f t="shared" ca="1" si="2"/>
        <v/>
      </c>
      <c r="AS13" s="122" t="str">
        <f t="shared" ca="1" si="3"/>
        <v/>
      </c>
      <c r="AT13" s="122" t="str">
        <f t="shared" ca="1" si="4"/>
        <v/>
      </c>
    </row>
    <row r="14" spans="1:46" ht="13" x14ac:dyDescent="0.3">
      <c r="B14" s="20">
        <f t="shared" si="0"/>
        <v>0</v>
      </c>
      <c r="C14" s="5">
        <f>'Table 1'!B15</f>
        <v>0</v>
      </c>
      <c r="D14" s="5">
        <f>'Table 1'!C15</f>
        <v>1</v>
      </c>
      <c r="E14" s="5" t="str">
        <f>'Table 1'!D15</f>
        <v>Per/poly fluorinated substances</v>
      </c>
      <c r="F14" s="5" t="str">
        <f>'Table 1'!E15</f>
        <v>A</v>
      </c>
      <c r="G14" s="5" t="str">
        <f>'Table 1'!F15</f>
        <v>N-Et-FOSAA, Et-PFOSA-AcOH, Et-FOSAA</v>
      </c>
      <c r="H14" s="12" t="str">
        <f>'Table 1'!G15</f>
        <v>2991-50-6</v>
      </c>
      <c r="I14" s="21" t="s">
        <v>56</v>
      </c>
      <c r="J14" s="25" t="s">
        <v>56</v>
      </c>
      <c r="K14" s="25" t="s">
        <v>56</v>
      </c>
      <c r="L14" s="25" t="s">
        <v>56</v>
      </c>
      <c r="M14" s="25" t="s">
        <v>56</v>
      </c>
      <c r="N14" s="25" t="s">
        <v>56</v>
      </c>
      <c r="O14" s="25" t="s">
        <v>56</v>
      </c>
      <c r="P14" s="25" t="s">
        <v>56</v>
      </c>
      <c r="Q14" s="25" t="s">
        <v>56</v>
      </c>
      <c r="R14" s="25" t="s">
        <v>56</v>
      </c>
      <c r="S14" s="25" t="s">
        <v>56</v>
      </c>
      <c r="T14" s="25" t="s">
        <v>56</v>
      </c>
      <c r="U14" s="25" t="s">
        <v>56</v>
      </c>
      <c r="V14" s="25" t="s">
        <v>56</v>
      </c>
      <c r="W14" s="25" t="s">
        <v>56</v>
      </c>
      <c r="X14" s="25" t="s">
        <v>56</v>
      </c>
      <c r="Y14" s="25" t="s">
        <v>56</v>
      </c>
      <c r="Z14" s="25" t="s">
        <v>56</v>
      </c>
      <c r="AA14" s="25" t="s">
        <v>56</v>
      </c>
      <c r="AB14" s="25" t="s">
        <v>56</v>
      </c>
      <c r="AC14" s="25" t="s">
        <v>56</v>
      </c>
      <c r="AD14" s="25" t="s">
        <v>56</v>
      </c>
      <c r="AE14" s="25" t="s">
        <v>56</v>
      </c>
      <c r="AF14" s="25" t="s">
        <v>56</v>
      </c>
      <c r="AG14" s="25" t="s">
        <v>56</v>
      </c>
      <c r="AH14" s="25" t="s">
        <v>56</v>
      </c>
      <c r="AI14" s="25" t="s">
        <v>56</v>
      </c>
      <c r="AJ14" s="25" t="s">
        <v>56</v>
      </c>
      <c r="AK14" s="25" t="s">
        <v>56</v>
      </c>
      <c r="AL14" s="25" t="s">
        <v>56</v>
      </c>
      <c r="AM14" s="25" t="s">
        <v>56</v>
      </c>
      <c r="AN14" s="25" t="s">
        <v>56</v>
      </c>
      <c r="AO14" s="26" t="s">
        <v>56</v>
      </c>
      <c r="AQ14" s="122" t="str">
        <f t="shared" ca="1" si="1"/>
        <v/>
      </c>
      <c r="AR14" s="122" t="str">
        <f t="shared" ca="1" si="2"/>
        <v/>
      </c>
      <c r="AS14" s="122" t="str">
        <f t="shared" ca="1" si="3"/>
        <v/>
      </c>
      <c r="AT14" s="122" t="str">
        <f t="shared" ca="1" si="4"/>
        <v/>
      </c>
    </row>
    <row r="15" spans="1:46" ht="13" x14ac:dyDescent="0.3">
      <c r="B15" s="20">
        <f t="shared" si="0"/>
        <v>0</v>
      </c>
      <c r="C15" s="5">
        <f>'Table 1'!B16</f>
        <v>0</v>
      </c>
      <c r="D15" s="5">
        <f>'Table 1'!C16</f>
        <v>1</v>
      </c>
      <c r="E15" s="5" t="str">
        <f>'Table 1'!D16</f>
        <v>Per/poly fluorinated substances</v>
      </c>
      <c r="F15" s="5" t="str">
        <f>'Table 1'!E16</f>
        <v>A</v>
      </c>
      <c r="G15" s="5" t="str">
        <f>'Table 1'!F16</f>
        <v>N-EtFOSA, SULFLURAMID</v>
      </c>
      <c r="H15" s="12" t="str">
        <f>'Table 1'!G16</f>
        <v>4151-50-2</v>
      </c>
      <c r="I15" s="21" t="s">
        <v>56</v>
      </c>
      <c r="J15" s="25" t="s">
        <v>56</v>
      </c>
      <c r="K15" s="25" t="s">
        <v>56</v>
      </c>
      <c r="L15" s="25" t="s">
        <v>56</v>
      </c>
      <c r="M15" s="25" t="s">
        <v>56</v>
      </c>
      <c r="N15" s="25" t="s">
        <v>56</v>
      </c>
      <c r="O15" s="25" t="s">
        <v>56</v>
      </c>
      <c r="P15" s="25" t="s">
        <v>56</v>
      </c>
      <c r="Q15" s="25" t="s">
        <v>56</v>
      </c>
      <c r="R15" s="25" t="s">
        <v>56</v>
      </c>
      <c r="S15" s="25" t="s">
        <v>56</v>
      </c>
      <c r="T15" s="25" t="s">
        <v>56</v>
      </c>
      <c r="U15" s="25" t="s">
        <v>56</v>
      </c>
      <c r="V15" s="25" t="s">
        <v>56</v>
      </c>
      <c r="W15" s="25" t="s">
        <v>56</v>
      </c>
      <c r="X15" s="25" t="s">
        <v>56</v>
      </c>
      <c r="Y15" s="25" t="s">
        <v>56</v>
      </c>
      <c r="Z15" s="25" t="s">
        <v>56</v>
      </c>
      <c r="AA15" s="25" t="s">
        <v>56</v>
      </c>
      <c r="AB15" s="25" t="s">
        <v>56</v>
      </c>
      <c r="AC15" s="25" t="s">
        <v>56</v>
      </c>
      <c r="AD15" s="25" t="s">
        <v>56</v>
      </c>
      <c r="AE15" s="25" t="s">
        <v>56</v>
      </c>
      <c r="AF15" s="25" t="s">
        <v>56</v>
      </c>
      <c r="AG15" s="25" t="s">
        <v>56</v>
      </c>
      <c r="AH15" s="25" t="s">
        <v>56</v>
      </c>
      <c r="AI15" s="25" t="s">
        <v>56</v>
      </c>
      <c r="AJ15" s="25" t="s">
        <v>56</v>
      </c>
      <c r="AK15" s="25" t="s">
        <v>56</v>
      </c>
      <c r="AL15" s="25" t="s">
        <v>56</v>
      </c>
      <c r="AM15" s="25" t="s">
        <v>56</v>
      </c>
      <c r="AN15" s="25" t="s">
        <v>56</v>
      </c>
      <c r="AO15" s="26" t="s">
        <v>56</v>
      </c>
      <c r="AQ15" s="122" t="str">
        <f t="shared" ca="1" si="1"/>
        <v/>
      </c>
      <c r="AR15" s="122" t="str">
        <f t="shared" ca="1" si="2"/>
        <v/>
      </c>
      <c r="AS15" s="122" t="str">
        <f t="shared" ca="1" si="3"/>
        <v/>
      </c>
      <c r="AT15" s="122" t="str">
        <f t="shared" ca="1" si="4"/>
        <v/>
      </c>
    </row>
    <row r="16" spans="1:46" ht="13" x14ac:dyDescent="0.3">
      <c r="B16" s="20">
        <f t="shared" si="0"/>
        <v>0</v>
      </c>
      <c r="C16" s="5">
        <f>'Table 1'!B17</f>
        <v>0</v>
      </c>
      <c r="D16" s="5">
        <f>'Table 1'!C17</f>
        <v>1</v>
      </c>
      <c r="E16" s="5" t="str">
        <f>'Table 1'!D17</f>
        <v>Per/poly fluorinated substances</v>
      </c>
      <c r="F16" s="5" t="str">
        <f>'Table 1'!E17</f>
        <v>A</v>
      </c>
      <c r="G16" s="5" t="str">
        <f>'Table 1'!F17</f>
        <v>N-EtFOSE</v>
      </c>
      <c r="H16" s="12" t="str">
        <f>'Table 1'!G17</f>
        <v>1691-99-2</v>
      </c>
      <c r="I16" s="21" t="s">
        <v>56</v>
      </c>
      <c r="J16" s="25" t="s">
        <v>56</v>
      </c>
      <c r="K16" s="25" t="s">
        <v>56</v>
      </c>
      <c r="L16" s="25" t="s">
        <v>56</v>
      </c>
      <c r="M16" s="25" t="s">
        <v>56</v>
      </c>
      <c r="N16" s="25" t="s">
        <v>56</v>
      </c>
      <c r="O16" s="25" t="s">
        <v>56</v>
      </c>
      <c r="P16" s="25" t="s">
        <v>56</v>
      </c>
      <c r="Q16" s="25" t="s">
        <v>56</v>
      </c>
      <c r="R16" s="25" t="s">
        <v>56</v>
      </c>
      <c r="S16" s="25" t="s">
        <v>56</v>
      </c>
      <c r="T16" s="25" t="s">
        <v>56</v>
      </c>
      <c r="U16" s="25" t="s">
        <v>56</v>
      </c>
      <c r="V16" s="25" t="s">
        <v>56</v>
      </c>
      <c r="W16" s="25" t="s">
        <v>56</v>
      </c>
      <c r="X16" s="25" t="s">
        <v>56</v>
      </c>
      <c r="Y16" s="25" t="s">
        <v>56</v>
      </c>
      <c r="Z16" s="25" t="s">
        <v>56</v>
      </c>
      <c r="AA16" s="25" t="s">
        <v>56</v>
      </c>
      <c r="AB16" s="25" t="s">
        <v>56</v>
      </c>
      <c r="AC16" s="25" t="s">
        <v>56</v>
      </c>
      <c r="AD16" s="25" t="s">
        <v>56</v>
      </c>
      <c r="AE16" s="25" t="s">
        <v>56</v>
      </c>
      <c r="AF16" s="25" t="s">
        <v>56</v>
      </c>
      <c r="AG16" s="25" t="s">
        <v>56</v>
      </c>
      <c r="AH16" s="25" t="s">
        <v>56</v>
      </c>
      <c r="AI16" s="25" t="s">
        <v>56</v>
      </c>
      <c r="AJ16" s="25" t="s">
        <v>56</v>
      </c>
      <c r="AK16" s="25" t="s">
        <v>56</v>
      </c>
      <c r="AL16" s="25" t="s">
        <v>56</v>
      </c>
      <c r="AM16" s="25" t="s">
        <v>56</v>
      </c>
      <c r="AN16" s="25" t="s">
        <v>56</v>
      </c>
      <c r="AO16" s="26" t="s">
        <v>56</v>
      </c>
      <c r="AQ16" s="122" t="str">
        <f t="shared" ca="1" si="1"/>
        <v/>
      </c>
      <c r="AR16" s="122" t="str">
        <f t="shared" ca="1" si="2"/>
        <v/>
      </c>
      <c r="AS16" s="122" t="str">
        <f t="shared" ca="1" si="3"/>
        <v/>
      </c>
      <c r="AT16" s="122" t="str">
        <f t="shared" ca="1" si="4"/>
        <v/>
      </c>
    </row>
    <row r="17" spans="1:46" ht="13" x14ac:dyDescent="0.3">
      <c r="B17" s="20">
        <f t="shared" si="0"/>
        <v>0</v>
      </c>
      <c r="C17" s="5">
        <f>'Table 1'!B18</f>
        <v>0</v>
      </c>
      <c r="D17" s="5">
        <f>'Table 1'!C18</f>
        <v>1</v>
      </c>
      <c r="E17" s="5" t="str">
        <f>'Table 1'!D18</f>
        <v>Per/poly fluorinated substances</v>
      </c>
      <c r="F17" s="5" t="str">
        <f>'Table 1'!E18</f>
        <v>A</v>
      </c>
      <c r="G17" s="5" t="str">
        <f>'Table 1'!F18</f>
        <v>N-MeFOSE</v>
      </c>
      <c r="H17" s="12" t="str">
        <f>'Table 1'!G18</f>
        <v>24448-09-7</v>
      </c>
      <c r="I17" s="21" t="s">
        <v>56</v>
      </c>
      <c r="J17" s="25" t="s">
        <v>56</v>
      </c>
      <c r="K17" s="25" t="s">
        <v>56</v>
      </c>
      <c r="L17" s="25" t="s">
        <v>56</v>
      </c>
      <c r="M17" s="25" t="s">
        <v>56</v>
      </c>
      <c r="N17" s="25" t="s">
        <v>56</v>
      </c>
      <c r="O17" s="25" t="s">
        <v>56</v>
      </c>
      <c r="P17" s="25" t="s">
        <v>56</v>
      </c>
      <c r="Q17" s="25" t="s">
        <v>56</v>
      </c>
      <c r="R17" s="25" t="s">
        <v>56</v>
      </c>
      <c r="S17" s="25" t="s">
        <v>56</v>
      </c>
      <c r="T17" s="25" t="s">
        <v>56</v>
      </c>
      <c r="U17" s="25" t="s">
        <v>56</v>
      </c>
      <c r="V17" s="25" t="s">
        <v>56</v>
      </c>
      <c r="W17" s="25" t="s">
        <v>56</v>
      </c>
      <c r="X17" s="25" t="s">
        <v>56</v>
      </c>
      <c r="Y17" s="25" t="s">
        <v>56</v>
      </c>
      <c r="Z17" s="25" t="s">
        <v>56</v>
      </c>
      <c r="AA17" s="25" t="s">
        <v>56</v>
      </c>
      <c r="AB17" s="25" t="s">
        <v>56</v>
      </c>
      <c r="AC17" s="25" t="s">
        <v>56</v>
      </c>
      <c r="AD17" s="25" t="s">
        <v>56</v>
      </c>
      <c r="AE17" s="25" t="s">
        <v>56</v>
      </c>
      <c r="AF17" s="25" t="s">
        <v>56</v>
      </c>
      <c r="AG17" s="25" t="s">
        <v>56</v>
      </c>
      <c r="AH17" s="25" t="s">
        <v>56</v>
      </c>
      <c r="AI17" s="25" t="s">
        <v>56</v>
      </c>
      <c r="AJ17" s="25" t="s">
        <v>56</v>
      </c>
      <c r="AK17" s="25" t="s">
        <v>56</v>
      </c>
      <c r="AL17" s="25" t="s">
        <v>56</v>
      </c>
      <c r="AM17" s="25" t="s">
        <v>56</v>
      </c>
      <c r="AN17" s="25" t="s">
        <v>56</v>
      </c>
      <c r="AO17" s="26" t="s">
        <v>56</v>
      </c>
      <c r="AQ17" s="122" t="str">
        <f t="shared" ca="1" si="1"/>
        <v/>
      </c>
      <c r="AR17" s="122" t="str">
        <f t="shared" ca="1" si="2"/>
        <v/>
      </c>
      <c r="AS17" s="122" t="str">
        <f t="shared" ca="1" si="3"/>
        <v/>
      </c>
      <c r="AT17" s="122" t="str">
        <f t="shared" ca="1" si="4"/>
        <v/>
      </c>
    </row>
    <row r="18" spans="1:46" ht="13" x14ac:dyDescent="0.3">
      <c r="B18" s="20">
        <f t="shared" si="0"/>
        <v>0</v>
      </c>
      <c r="C18" s="5">
        <f>'Table 1'!B19</f>
        <v>0</v>
      </c>
      <c r="D18" s="5">
        <f>'Table 1'!C19</f>
        <v>1</v>
      </c>
      <c r="E18" s="5" t="str">
        <f>'Table 1'!D19</f>
        <v>Per/poly fluorinated substances</v>
      </c>
      <c r="F18" s="5" t="str">
        <f>'Table 1'!E19</f>
        <v>A</v>
      </c>
      <c r="G18" s="5" t="str">
        <f>'Table 1'!F19</f>
        <v>8:2 diPAP</v>
      </c>
      <c r="H18" s="12" t="str">
        <f>'Table 1'!G19</f>
        <v>678-41-1</v>
      </c>
      <c r="I18" s="21" t="s">
        <v>56</v>
      </c>
      <c r="J18" s="25" t="s">
        <v>56</v>
      </c>
      <c r="K18" s="25" t="s">
        <v>56</v>
      </c>
      <c r="L18" s="25" t="s">
        <v>56</v>
      </c>
      <c r="M18" s="25" t="s">
        <v>56</v>
      </c>
      <c r="N18" s="25" t="s">
        <v>56</v>
      </c>
      <c r="O18" s="25" t="s">
        <v>56</v>
      </c>
      <c r="P18" s="25" t="s">
        <v>56</v>
      </c>
      <c r="Q18" s="25" t="s">
        <v>56</v>
      </c>
      <c r="R18" s="25" t="s">
        <v>56</v>
      </c>
      <c r="S18" s="25" t="s">
        <v>56</v>
      </c>
      <c r="T18" s="25" t="s">
        <v>56</v>
      </c>
      <c r="U18" s="25" t="s">
        <v>56</v>
      </c>
      <c r="V18" s="25" t="s">
        <v>56</v>
      </c>
      <c r="W18" s="25" t="s">
        <v>56</v>
      </c>
      <c r="X18" s="25" t="s">
        <v>56</v>
      </c>
      <c r="Y18" s="25" t="s">
        <v>56</v>
      </c>
      <c r="Z18" s="25" t="s">
        <v>56</v>
      </c>
      <c r="AA18" s="25" t="s">
        <v>56</v>
      </c>
      <c r="AB18" s="25" t="s">
        <v>56</v>
      </c>
      <c r="AC18" s="25" t="s">
        <v>56</v>
      </c>
      <c r="AD18" s="25" t="s">
        <v>56</v>
      </c>
      <c r="AE18" s="25" t="s">
        <v>56</v>
      </c>
      <c r="AF18" s="25" t="s">
        <v>56</v>
      </c>
      <c r="AG18" s="25" t="s">
        <v>56</v>
      </c>
      <c r="AH18" s="25" t="s">
        <v>56</v>
      </c>
      <c r="AI18" s="25" t="s">
        <v>56</v>
      </c>
      <c r="AJ18" s="25" t="s">
        <v>56</v>
      </c>
      <c r="AK18" s="25" t="s">
        <v>56</v>
      </c>
      <c r="AL18" s="25" t="s">
        <v>56</v>
      </c>
      <c r="AM18" s="25" t="s">
        <v>56</v>
      </c>
      <c r="AN18" s="25" t="s">
        <v>56</v>
      </c>
      <c r="AO18" s="26" t="s">
        <v>56</v>
      </c>
      <c r="AQ18" s="122" t="str">
        <f t="shared" ca="1" si="1"/>
        <v/>
      </c>
      <c r="AR18" s="122" t="str">
        <f t="shared" ca="1" si="2"/>
        <v/>
      </c>
      <c r="AS18" s="122" t="str">
        <f t="shared" ca="1" si="3"/>
        <v/>
      </c>
      <c r="AT18" s="122" t="str">
        <f t="shared" ca="1" si="4"/>
        <v/>
      </c>
    </row>
    <row r="19" spans="1:46" ht="13" x14ac:dyDescent="0.3">
      <c r="B19" s="20">
        <f t="shared" si="0"/>
        <v>0</v>
      </c>
      <c r="C19" s="5">
        <f>'Table 1'!B20</f>
        <v>0</v>
      </c>
      <c r="D19" s="5">
        <f>'Table 1'!C20</f>
        <v>1</v>
      </c>
      <c r="E19" s="5" t="str">
        <f>'Table 1'!D20</f>
        <v>Per/poly fluorinated substances</v>
      </c>
      <c r="F19" s="5" t="str">
        <f>'Table 1'!E20</f>
        <v>A</v>
      </c>
      <c r="G19" s="5" t="str">
        <f>'Table 1'!F20</f>
        <v>6:2/8:2 diPAP</v>
      </c>
      <c r="H19" s="12" t="str">
        <f>'Table 1'!G20</f>
        <v>943913-15-3</v>
      </c>
      <c r="I19" s="21" t="s">
        <v>56</v>
      </c>
      <c r="J19" s="25" t="s">
        <v>56</v>
      </c>
      <c r="K19" s="25" t="s">
        <v>56</v>
      </c>
      <c r="L19" s="25" t="s">
        <v>56</v>
      </c>
      <c r="M19" s="25" t="s">
        <v>56</v>
      </c>
      <c r="N19" s="25" t="s">
        <v>56</v>
      </c>
      <c r="O19" s="25" t="s">
        <v>56</v>
      </c>
      <c r="P19" s="25" t="s">
        <v>56</v>
      </c>
      <c r="Q19" s="25" t="s">
        <v>56</v>
      </c>
      <c r="R19" s="25" t="s">
        <v>56</v>
      </c>
      <c r="S19" s="25" t="s">
        <v>56</v>
      </c>
      <c r="T19" s="25" t="s">
        <v>56</v>
      </c>
      <c r="U19" s="25" t="s">
        <v>56</v>
      </c>
      <c r="V19" s="25" t="s">
        <v>56</v>
      </c>
      <c r="W19" s="25" t="s">
        <v>56</v>
      </c>
      <c r="X19" s="25" t="s">
        <v>56</v>
      </c>
      <c r="Y19" s="25" t="s">
        <v>56</v>
      </c>
      <c r="Z19" s="25" t="s">
        <v>56</v>
      </c>
      <c r="AA19" s="25" t="s">
        <v>56</v>
      </c>
      <c r="AB19" s="25" t="s">
        <v>56</v>
      </c>
      <c r="AC19" s="25" t="s">
        <v>56</v>
      </c>
      <c r="AD19" s="25" t="s">
        <v>56</v>
      </c>
      <c r="AE19" s="25" t="s">
        <v>56</v>
      </c>
      <c r="AF19" s="25" t="s">
        <v>56</v>
      </c>
      <c r="AG19" s="25" t="s">
        <v>56</v>
      </c>
      <c r="AH19" s="25" t="s">
        <v>56</v>
      </c>
      <c r="AI19" s="25" t="s">
        <v>56</v>
      </c>
      <c r="AJ19" s="25" t="s">
        <v>56</v>
      </c>
      <c r="AK19" s="25" t="s">
        <v>56</v>
      </c>
      <c r="AL19" s="25" t="s">
        <v>56</v>
      </c>
      <c r="AM19" s="25" t="s">
        <v>56</v>
      </c>
      <c r="AN19" s="25" t="s">
        <v>56</v>
      </c>
      <c r="AO19" s="26" t="s">
        <v>56</v>
      </c>
      <c r="AQ19" s="122" t="str">
        <f t="shared" ca="1" si="1"/>
        <v/>
      </c>
      <c r="AR19" s="122" t="str">
        <f t="shared" ca="1" si="2"/>
        <v/>
      </c>
      <c r="AS19" s="122" t="str">
        <f t="shared" ca="1" si="3"/>
        <v/>
      </c>
      <c r="AT19" s="122" t="str">
        <f t="shared" ca="1" si="4"/>
        <v/>
      </c>
    </row>
    <row r="20" spans="1:46" ht="13" x14ac:dyDescent="0.3">
      <c r="B20" s="20">
        <f t="shared" si="0"/>
        <v>0</v>
      </c>
      <c r="C20" s="5">
        <f>'Table 1'!B21</f>
        <v>0</v>
      </c>
      <c r="D20" s="5">
        <f>'Table 1'!C21</f>
        <v>1</v>
      </c>
      <c r="E20" s="5" t="str">
        <f>'Table 1'!D21</f>
        <v>Per/poly fluorinated substances</v>
      </c>
      <c r="F20" s="5" t="str">
        <f>'Table 1'!E21</f>
        <v>A</v>
      </c>
      <c r="G20" s="5" t="str">
        <f>'Table 1'!F21</f>
        <v>8:2 monoPAP</v>
      </c>
      <c r="H20" s="12" t="str">
        <f>'Table 1'!G21</f>
        <v>57678-03-2</v>
      </c>
      <c r="I20" s="21" t="s">
        <v>56</v>
      </c>
      <c r="J20" s="25" t="s">
        <v>56</v>
      </c>
      <c r="K20" s="25" t="s">
        <v>56</v>
      </c>
      <c r="L20" s="25" t="s">
        <v>56</v>
      </c>
      <c r="M20" s="25" t="s">
        <v>56</v>
      </c>
      <c r="N20" s="25" t="s">
        <v>56</v>
      </c>
      <c r="O20" s="25" t="s">
        <v>56</v>
      </c>
      <c r="P20" s="25" t="s">
        <v>56</v>
      </c>
      <c r="Q20" s="25" t="s">
        <v>56</v>
      </c>
      <c r="R20" s="25" t="s">
        <v>56</v>
      </c>
      <c r="S20" s="25" t="s">
        <v>56</v>
      </c>
      <c r="T20" s="25" t="s">
        <v>56</v>
      </c>
      <c r="U20" s="25" t="s">
        <v>56</v>
      </c>
      <c r="V20" s="25" t="s">
        <v>56</v>
      </c>
      <c r="W20" s="25" t="s">
        <v>56</v>
      </c>
      <c r="X20" s="25" t="s">
        <v>56</v>
      </c>
      <c r="Y20" s="25" t="s">
        <v>56</v>
      </c>
      <c r="Z20" s="25" t="s">
        <v>56</v>
      </c>
      <c r="AA20" s="25" t="s">
        <v>56</v>
      </c>
      <c r="AB20" s="25" t="s">
        <v>56</v>
      </c>
      <c r="AC20" s="25" t="s">
        <v>56</v>
      </c>
      <c r="AD20" s="25" t="s">
        <v>56</v>
      </c>
      <c r="AE20" s="25" t="s">
        <v>56</v>
      </c>
      <c r="AF20" s="25" t="s">
        <v>56</v>
      </c>
      <c r="AG20" s="25" t="s">
        <v>56</v>
      </c>
      <c r="AH20" s="25" t="s">
        <v>56</v>
      </c>
      <c r="AI20" s="25" t="s">
        <v>56</v>
      </c>
      <c r="AJ20" s="25" t="s">
        <v>56</v>
      </c>
      <c r="AK20" s="25" t="s">
        <v>56</v>
      </c>
      <c r="AL20" s="25" t="s">
        <v>56</v>
      </c>
      <c r="AM20" s="25" t="s">
        <v>56</v>
      </c>
      <c r="AN20" s="25" t="s">
        <v>56</v>
      </c>
      <c r="AO20" s="26" t="s">
        <v>56</v>
      </c>
      <c r="AQ20" s="122" t="str">
        <f t="shared" ca="1" si="1"/>
        <v/>
      </c>
      <c r="AR20" s="122" t="str">
        <f t="shared" ca="1" si="2"/>
        <v/>
      </c>
      <c r="AS20" s="122" t="str">
        <f t="shared" ca="1" si="3"/>
        <v/>
      </c>
      <c r="AT20" s="122" t="str">
        <f t="shared" ca="1" si="4"/>
        <v/>
      </c>
    </row>
    <row r="21" spans="1:46" ht="13" x14ac:dyDescent="0.3">
      <c r="A21" s="44" t="s">
        <v>852</v>
      </c>
      <c r="B21" s="20">
        <f t="shared" si="0"/>
        <v>0</v>
      </c>
      <c r="C21" s="5">
        <f>'Table 1'!B22</f>
        <v>0</v>
      </c>
      <c r="D21" s="5">
        <f>'Table 1'!C22</f>
        <v>1</v>
      </c>
      <c r="E21" s="5" t="str">
        <f>'Table 1'!D22</f>
        <v>Per/poly fluorinated substances</v>
      </c>
      <c r="F21" s="5" t="str">
        <f>'Table 1'!E22</f>
        <v>B</v>
      </c>
      <c r="G21" s="5" t="str">
        <f>'Table 1'!F22</f>
        <v>ADONA</v>
      </c>
      <c r="H21" s="12" t="str">
        <f>'Table 1'!G22</f>
        <v>958445-44-8</v>
      </c>
      <c r="I21" s="21" t="s">
        <v>56</v>
      </c>
      <c r="J21" s="25" t="s">
        <v>56</v>
      </c>
      <c r="K21" s="25" t="s">
        <v>56</v>
      </c>
      <c r="L21" s="25" t="s">
        <v>56</v>
      </c>
      <c r="M21" s="25" t="s">
        <v>56</v>
      </c>
      <c r="N21" s="25" t="s">
        <v>56</v>
      </c>
      <c r="O21" s="25" t="s">
        <v>56</v>
      </c>
      <c r="P21" s="25" t="s">
        <v>56</v>
      </c>
      <c r="Q21" s="25" t="s">
        <v>56</v>
      </c>
      <c r="R21" s="25" t="s">
        <v>56</v>
      </c>
      <c r="S21" s="25" t="s">
        <v>56</v>
      </c>
      <c r="T21" s="25" t="s">
        <v>56</v>
      </c>
      <c r="U21" s="25" t="s">
        <v>56</v>
      </c>
      <c r="V21" s="25" t="s">
        <v>56</v>
      </c>
      <c r="W21" s="25" t="s">
        <v>56</v>
      </c>
      <c r="X21" s="25" t="s">
        <v>56</v>
      </c>
      <c r="Y21" s="25" t="s">
        <v>56</v>
      </c>
      <c r="Z21" s="25" t="s">
        <v>56</v>
      </c>
      <c r="AA21" s="25" t="s">
        <v>56</v>
      </c>
      <c r="AB21" s="25" t="s">
        <v>56</v>
      </c>
      <c r="AC21" s="25" t="s">
        <v>56</v>
      </c>
      <c r="AD21" s="25" t="s">
        <v>56</v>
      </c>
      <c r="AE21" s="25" t="s">
        <v>56</v>
      </c>
      <c r="AF21" s="25" t="s">
        <v>56</v>
      </c>
      <c r="AG21" s="25" t="s">
        <v>56</v>
      </c>
      <c r="AH21" s="25" t="s">
        <v>56</v>
      </c>
      <c r="AI21" s="25" t="s">
        <v>56</v>
      </c>
      <c r="AJ21" s="25" t="s">
        <v>56</v>
      </c>
      <c r="AK21" s="25" t="s">
        <v>56</v>
      </c>
      <c r="AL21" s="25" t="s">
        <v>56</v>
      </c>
      <c r="AM21" s="25" t="s">
        <v>56</v>
      </c>
      <c r="AN21" s="25" t="s">
        <v>56</v>
      </c>
      <c r="AO21" s="26" t="s">
        <v>56</v>
      </c>
      <c r="AQ21" s="122" t="str">
        <f t="shared" ca="1" si="1"/>
        <v/>
      </c>
      <c r="AR21" s="122" t="str">
        <f t="shared" ca="1" si="2"/>
        <v/>
      </c>
      <c r="AS21" s="122" t="str">
        <f t="shared" ca="1" si="3"/>
        <v/>
      </c>
      <c r="AT21" s="122" t="str">
        <f t="shared" ca="1" si="4"/>
        <v/>
      </c>
    </row>
    <row r="22" spans="1:46" ht="13" x14ac:dyDescent="0.3">
      <c r="A22" s="45" t="s">
        <v>853</v>
      </c>
      <c r="B22" s="20">
        <f t="shared" si="0"/>
        <v>0</v>
      </c>
      <c r="C22" s="5">
        <f>'Table 1'!B23</f>
        <v>0</v>
      </c>
      <c r="D22" s="5">
        <f>'Table 1'!C23</f>
        <v>1</v>
      </c>
      <c r="E22" s="5" t="str">
        <f>'Table 1'!D23</f>
        <v>Per/poly fluorinated substances</v>
      </c>
      <c r="F22" s="5" t="str">
        <f>'Table 1'!E23</f>
        <v>B</v>
      </c>
      <c r="G22" s="5" t="str">
        <f>'Table 1'!F23</f>
        <v>PFBA</v>
      </c>
      <c r="H22" s="12" t="str">
        <f>'Table 1'!G23</f>
        <v>375-22-4</v>
      </c>
      <c r="I22" s="21" t="s">
        <v>56</v>
      </c>
      <c r="J22" s="25" t="s">
        <v>56</v>
      </c>
      <c r="K22" s="25" t="s">
        <v>56</v>
      </c>
      <c r="L22" s="25" t="s">
        <v>56</v>
      </c>
      <c r="M22" s="25" t="s">
        <v>56</v>
      </c>
      <c r="N22" s="25" t="s">
        <v>56</v>
      </c>
      <c r="O22" s="25" t="s">
        <v>56</v>
      </c>
      <c r="P22" s="25" t="s">
        <v>56</v>
      </c>
      <c r="Q22" s="25" t="s">
        <v>56</v>
      </c>
      <c r="R22" s="25" t="s">
        <v>56</v>
      </c>
      <c r="S22" s="25" t="s">
        <v>56</v>
      </c>
      <c r="T22" s="25" t="s">
        <v>56</v>
      </c>
      <c r="U22" s="25" t="s">
        <v>56</v>
      </c>
      <c r="V22" s="25" t="s">
        <v>56</v>
      </c>
      <c r="W22" s="25" t="s">
        <v>56</v>
      </c>
      <c r="X22" s="25" t="s">
        <v>56</v>
      </c>
      <c r="Y22" s="25" t="s">
        <v>56</v>
      </c>
      <c r="Z22" s="25" t="s">
        <v>56</v>
      </c>
      <c r="AA22" s="25" t="s">
        <v>56</v>
      </c>
      <c r="AB22" s="25" t="s">
        <v>56</v>
      </c>
      <c r="AC22" s="25" t="s">
        <v>56</v>
      </c>
      <c r="AD22" s="25" t="s">
        <v>56</v>
      </c>
      <c r="AE22" s="25" t="s">
        <v>56</v>
      </c>
      <c r="AF22" s="25" t="s">
        <v>56</v>
      </c>
      <c r="AG22" s="25" t="s">
        <v>56</v>
      </c>
      <c r="AH22" s="25" t="s">
        <v>56</v>
      </c>
      <c r="AI22" s="25" t="s">
        <v>56</v>
      </c>
      <c r="AJ22" s="25" t="s">
        <v>56</v>
      </c>
      <c r="AK22" s="25" t="s">
        <v>56</v>
      </c>
      <c r="AL22" s="25" t="s">
        <v>56</v>
      </c>
      <c r="AM22" s="25" t="s">
        <v>56</v>
      </c>
      <c r="AN22" s="25" t="s">
        <v>56</v>
      </c>
      <c r="AO22" s="26" t="s">
        <v>56</v>
      </c>
      <c r="AQ22" s="122" t="str">
        <f t="shared" ca="1" si="1"/>
        <v/>
      </c>
      <c r="AR22" s="122" t="str">
        <f t="shared" ca="1" si="2"/>
        <v/>
      </c>
      <c r="AS22" s="122" t="str">
        <f t="shared" ca="1" si="3"/>
        <v/>
      </c>
      <c r="AT22" s="122" t="str">
        <f t="shared" ca="1" si="4"/>
        <v/>
      </c>
    </row>
    <row r="23" spans="1:46" ht="13" x14ac:dyDescent="0.3">
      <c r="A23" s="45" t="s">
        <v>853</v>
      </c>
      <c r="B23" s="20">
        <f t="shared" si="0"/>
        <v>0</v>
      </c>
      <c r="C23" s="5">
        <f>'Table 1'!B24</f>
        <v>0</v>
      </c>
      <c r="D23" s="5">
        <f>'Table 1'!C24</f>
        <v>1</v>
      </c>
      <c r="E23" s="5" t="str">
        <f>'Table 1'!D24</f>
        <v>Per/poly fluorinated substances</v>
      </c>
      <c r="F23" s="5" t="str">
        <f>'Table 1'!E24</f>
        <v>B</v>
      </c>
      <c r="G23" s="5" t="str">
        <f>'Table 1'!F24</f>
        <v>PFPeA</v>
      </c>
      <c r="H23" s="12" t="str">
        <f>'Table 1'!G24</f>
        <v>2706-90-3</v>
      </c>
      <c r="I23" s="21" t="s">
        <v>56</v>
      </c>
      <c r="J23" s="25" t="s">
        <v>56</v>
      </c>
      <c r="K23" s="25" t="s">
        <v>56</v>
      </c>
      <c r="L23" s="25" t="s">
        <v>56</v>
      </c>
      <c r="M23" s="25" t="s">
        <v>56</v>
      </c>
      <c r="N23" s="25" t="s">
        <v>56</v>
      </c>
      <c r="O23" s="25" t="s">
        <v>56</v>
      </c>
      <c r="P23" s="25" t="s">
        <v>56</v>
      </c>
      <c r="Q23" s="25" t="s">
        <v>56</v>
      </c>
      <c r="R23" s="25" t="s">
        <v>56</v>
      </c>
      <c r="S23" s="25" t="s">
        <v>56</v>
      </c>
      <c r="T23" s="25" t="s">
        <v>56</v>
      </c>
      <c r="U23" s="25" t="s">
        <v>56</v>
      </c>
      <c r="V23" s="25" t="s">
        <v>56</v>
      </c>
      <c r="W23" s="25" t="s">
        <v>56</v>
      </c>
      <c r="X23" s="25" t="s">
        <v>56</v>
      </c>
      <c r="Y23" s="25" t="s">
        <v>56</v>
      </c>
      <c r="Z23" s="25" t="s">
        <v>56</v>
      </c>
      <c r="AA23" s="25" t="s">
        <v>56</v>
      </c>
      <c r="AB23" s="25" t="s">
        <v>56</v>
      </c>
      <c r="AC23" s="25" t="s">
        <v>56</v>
      </c>
      <c r="AD23" s="25" t="s">
        <v>56</v>
      </c>
      <c r="AE23" s="25" t="s">
        <v>56</v>
      </c>
      <c r="AF23" s="25" t="s">
        <v>56</v>
      </c>
      <c r="AG23" s="25" t="s">
        <v>56</v>
      </c>
      <c r="AH23" s="25" t="s">
        <v>56</v>
      </c>
      <c r="AI23" s="25" t="s">
        <v>56</v>
      </c>
      <c r="AJ23" s="25" t="s">
        <v>56</v>
      </c>
      <c r="AK23" s="25" t="s">
        <v>56</v>
      </c>
      <c r="AL23" s="25" t="s">
        <v>56</v>
      </c>
      <c r="AM23" s="25" t="s">
        <v>56</v>
      </c>
      <c r="AN23" s="25" t="s">
        <v>56</v>
      </c>
      <c r="AO23" s="26" t="s">
        <v>56</v>
      </c>
      <c r="AQ23" s="122" t="str">
        <f t="shared" ca="1" si="1"/>
        <v/>
      </c>
      <c r="AR23" s="122" t="str">
        <f t="shared" ca="1" si="2"/>
        <v/>
      </c>
      <c r="AS23" s="122" t="str">
        <f t="shared" ca="1" si="3"/>
        <v/>
      </c>
      <c r="AT23" s="122" t="str">
        <f t="shared" ca="1" si="4"/>
        <v/>
      </c>
    </row>
    <row r="24" spans="1:46" ht="13" x14ac:dyDescent="0.3">
      <c r="A24" s="44" t="s">
        <v>852</v>
      </c>
      <c r="B24" s="20">
        <f t="shared" ref="B24:B76" si="5">IF(COUNTIF(I24:AO24,"-")&lt;COUNTA(I24:AO24),1,0)</f>
        <v>0</v>
      </c>
      <c r="C24" s="5">
        <f>'Table 1'!B25</f>
        <v>0</v>
      </c>
      <c r="D24" s="5">
        <f>'Table 1'!C25</f>
        <v>1</v>
      </c>
      <c r="E24" s="5" t="str">
        <f>'Table 1'!D25</f>
        <v>Per/poly fluorinated substances</v>
      </c>
      <c r="F24" s="5" t="str">
        <f>'Table 1'!E25</f>
        <v>B</v>
      </c>
      <c r="G24" s="5" t="str">
        <f>'Table 1'!F25</f>
        <v>PFHxA</v>
      </c>
      <c r="H24" s="12" t="str">
        <f>'Table 1'!G25</f>
        <v>307-24-4</v>
      </c>
      <c r="I24" s="21" t="s">
        <v>56</v>
      </c>
      <c r="J24" s="25" t="s">
        <v>56</v>
      </c>
      <c r="K24" s="25" t="s">
        <v>56</v>
      </c>
      <c r="L24" s="25" t="s">
        <v>56</v>
      </c>
      <c r="M24" s="25" t="s">
        <v>56</v>
      </c>
      <c r="N24" s="25" t="s">
        <v>56</v>
      </c>
      <c r="O24" s="25" t="s">
        <v>56</v>
      </c>
      <c r="P24" s="25" t="s">
        <v>56</v>
      </c>
      <c r="Q24" s="25" t="s">
        <v>56</v>
      </c>
      <c r="R24" s="25" t="s">
        <v>56</v>
      </c>
      <c r="S24" s="25" t="s">
        <v>56</v>
      </c>
      <c r="T24" s="25" t="s">
        <v>56</v>
      </c>
      <c r="U24" s="25" t="s">
        <v>56</v>
      </c>
      <c r="V24" s="25" t="s">
        <v>56</v>
      </c>
      <c r="W24" s="25" t="s">
        <v>56</v>
      </c>
      <c r="X24" s="25" t="s">
        <v>56</v>
      </c>
      <c r="Y24" s="25" t="s">
        <v>56</v>
      </c>
      <c r="Z24" s="25" t="s">
        <v>56</v>
      </c>
      <c r="AA24" s="25" t="s">
        <v>56</v>
      </c>
      <c r="AB24" s="25" t="s">
        <v>56</v>
      </c>
      <c r="AC24" s="25" t="s">
        <v>56</v>
      </c>
      <c r="AD24" s="25" t="s">
        <v>56</v>
      </c>
      <c r="AE24" s="25" t="s">
        <v>56</v>
      </c>
      <c r="AF24" s="25" t="s">
        <v>56</v>
      </c>
      <c r="AG24" s="25" t="s">
        <v>56</v>
      </c>
      <c r="AH24" s="25" t="s">
        <v>56</v>
      </c>
      <c r="AI24" s="25" t="s">
        <v>56</v>
      </c>
      <c r="AJ24" s="25" t="s">
        <v>56</v>
      </c>
      <c r="AK24" s="25" t="s">
        <v>56</v>
      </c>
      <c r="AL24" s="25" t="s">
        <v>56</v>
      </c>
      <c r="AM24" s="25" t="s">
        <v>56</v>
      </c>
      <c r="AN24" s="25" t="s">
        <v>56</v>
      </c>
      <c r="AO24" s="26" t="s">
        <v>56</v>
      </c>
      <c r="AQ24" s="122" t="str">
        <f t="shared" ref="AQ24:AQ76" ca="1" si="6">IFERROR(IF(_xlfn.DAYS(X24,NOW())&gt;0,"Forthcoming","Passed"),"")</f>
        <v/>
      </c>
      <c r="AR24" s="122" t="str">
        <f t="shared" ref="AR24:AR76" ca="1" si="7">IFERROR(IF(_xlfn.DAYS(Z24,NOW())&gt;0,"Forthcoming","Passed"),"")</f>
        <v/>
      </c>
      <c r="AS24" s="122" t="str">
        <f t="shared" ref="AS24:AS76" ca="1" si="8">IFERROR(IF(_xlfn.DAYS(AF24,NOW())&gt;0,"Forthcoming","Passed"),"")</f>
        <v/>
      </c>
      <c r="AT24" s="122" t="str">
        <f t="shared" ref="AT24:AT76" ca="1" si="9">IFERROR(IF(_xlfn.DAYS(AM24,NOW())&gt;0,"Forthcoming","Passed"),"")</f>
        <v/>
      </c>
    </row>
    <row r="25" spans="1:46" ht="13" x14ac:dyDescent="0.3">
      <c r="A25" s="45" t="s">
        <v>853</v>
      </c>
      <c r="B25" s="20">
        <f t="shared" si="5"/>
        <v>0</v>
      </c>
      <c r="C25" s="5">
        <f>'Table 1'!B26</f>
        <v>0</v>
      </c>
      <c r="D25" s="5">
        <f>'Table 1'!C26</f>
        <v>1</v>
      </c>
      <c r="E25" s="5" t="str">
        <f>'Table 1'!D26</f>
        <v>Per/poly fluorinated substances</v>
      </c>
      <c r="F25" s="5" t="str">
        <f>'Table 1'!E26</f>
        <v>B</v>
      </c>
      <c r="G25" s="5" t="str">
        <f>'Table 1'!F26</f>
        <v>PFHpA</v>
      </c>
      <c r="H25" s="12" t="str">
        <f>'Table 1'!G26</f>
        <v>375-85-9</v>
      </c>
      <c r="I25" s="21" t="s">
        <v>56</v>
      </c>
      <c r="J25" s="25" t="s">
        <v>56</v>
      </c>
      <c r="K25" s="25" t="s">
        <v>56</v>
      </c>
      <c r="L25" s="25" t="s">
        <v>56</v>
      </c>
      <c r="M25" s="25" t="s">
        <v>56</v>
      </c>
      <c r="N25" s="25" t="s">
        <v>56</v>
      </c>
      <c r="O25" s="25" t="s">
        <v>56</v>
      </c>
      <c r="P25" s="25" t="s">
        <v>56</v>
      </c>
      <c r="Q25" s="25" t="s">
        <v>56</v>
      </c>
      <c r="R25" s="25" t="s">
        <v>56</v>
      </c>
      <c r="S25" s="25" t="s">
        <v>56</v>
      </c>
      <c r="T25" s="25" t="s">
        <v>56</v>
      </c>
      <c r="U25" s="25" t="s">
        <v>56</v>
      </c>
      <c r="V25" s="25" t="s">
        <v>56</v>
      </c>
      <c r="W25" s="25" t="s">
        <v>56</v>
      </c>
      <c r="X25" s="25" t="s">
        <v>56</v>
      </c>
      <c r="Y25" s="25" t="s">
        <v>56</v>
      </c>
      <c r="Z25" s="25" t="s">
        <v>56</v>
      </c>
      <c r="AA25" s="25" t="s">
        <v>56</v>
      </c>
      <c r="AB25" s="25" t="s">
        <v>56</v>
      </c>
      <c r="AC25" s="25" t="s">
        <v>56</v>
      </c>
      <c r="AD25" s="25" t="s">
        <v>56</v>
      </c>
      <c r="AE25" s="25" t="s">
        <v>56</v>
      </c>
      <c r="AF25" s="25" t="s">
        <v>56</v>
      </c>
      <c r="AG25" s="25" t="s">
        <v>56</v>
      </c>
      <c r="AH25" s="25" t="s">
        <v>56</v>
      </c>
      <c r="AI25" s="25" t="s">
        <v>56</v>
      </c>
      <c r="AJ25" s="25" t="s">
        <v>56</v>
      </c>
      <c r="AK25" s="25" t="s">
        <v>56</v>
      </c>
      <c r="AL25" s="25" t="s">
        <v>56</v>
      </c>
      <c r="AM25" s="25" t="s">
        <v>56</v>
      </c>
      <c r="AN25" s="25" t="s">
        <v>56</v>
      </c>
      <c r="AO25" s="26" t="s">
        <v>56</v>
      </c>
      <c r="AQ25" s="122" t="str">
        <f t="shared" ca="1" si="6"/>
        <v/>
      </c>
      <c r="AR25" s="122" t="str">
        <f t="shared" ca="1" si="7"/>
        <v/>
      </c>
      <c r="AS25" s="122" t="str">
        <f t="shared" ca="1" si="8"/>
        <v/>
      </c>
      <c r="AT25" s="122" t="str">
        <f t="shared" ca="1" si="9"/>
        <v/>
      </c>
    </row>
    <row r="26" spans="1:46" ht="13" x14ac:dyDescent="0.3">
      <c r="A26" s="45" t="s">
        <v>853</v>
      </c>
      <c r="B26" s="20">
        <f t="shared" si="5"/>
        <v>0</v>
      </c>
      <c r="C26" s="5">
        <f>'Table 1'!B27</f>
        <v>0</v>
      </c>
      <c r="D26" s="5">
        <f>'Table 1'!C27</f>
        <v>1</v>
      </c>
      <c r="E26" s="5" t="str">
        <f>'Table 1'!D27</f>
        <v>Per/poly fluorinated substances</v>
      </c>
      <c r="F26" s="5" t="str">
        <f>'Table 1'!E27</f>
        <v>B</v>
      </c>
      <c r="G26" s="5" t="str">
        <f>'Table 1'!F27</f>
        <v>PFBS</v>
      </c>
      <c r="H26" s="12" t="str">
        <f>'Table 1'!G27</f>
        <v>375-73-5</v>
      </c>
      <c r="I26" s="21" t="s">
        <v>56</v>
      </c>
      <c r="J26" s="25" t="s">
        <v>56</v>
      </c>
      <c r="K26" s="25" t="s">
        <v>56</v>
      </c>
      <c r="L26" s="25" t="s">
        <v>56</v>
      </c>
      <c r="M26" s="25" t="s">
        <v>56</v>
      </c>
      <c r="N26" s="25" t="s">
        <v>56</v>
      </c>
      <c r="O26" s="25" t="s">
        <v>56</v>
      </c>
      <c r="P26" s="25" t="s">
        <v>56</v>
      </c>
      <c r="Q26" s="25" t="s">
        <v>56</v>
      </c>
      <c r="R26" s="25" t="s">
        <v>56</v>
      </c>
      <c r="S26" s="25" t="s">
        <v>56</v>
      </c>
      <c r="T26" s="25" t="s">
        <v>56</v>
      </c>
      <c r="U26" s="25" t="s">
        <v>56</v>
      </c>
      <c r="V26" s="25" t="s">
        <v>56</v>
      </c>
      <c r="W26" s="25" t="s">
        <v>56</v>
      </c>
      <c r="X26" s="25" t="s">
        <v>56</v>
      </c>
      <c r="Y26" s="25" t="s">
        <v>56</v>
      </c>
      <c r="Z26" s="25" t="s">
        <v>56</v>
      </c>
      <c r="AA26" s="25" t="s">
        <v>56</v>
      </c>
      <c r="AB26" s="25" t="s">
        <v>56</v>
      </c>
      <c r="AC26" s="25" t="s">
        <v>56</v>
      </c>
      <c r="AD26" s="25" t="s">
        <v>56</v>
      </c>
      <c r="AE26" s="25" t="s">
        <v>56</v>
      </c>
      <c r="AF26" s="25" t="s">
        <v>56</v>
      </c>
      <c r="AG26" s="25" t="s">
        <v>56</v>
      </c>
      <c r="AH26" s="25" t="s">
        <v>56</v>
      </c>
      <c r="AI26" s="25" t="s">
        <v>56</v>
      </c>
      <c r="AJ26" s="25" t="s">
        <v>56</v>
      </c>
      <c r="AK26" s="25" t="s">
        <v>56</v>
      </c>
      <c r="AL26" s="25" t="s">
        <v>56</v>
      </c>
      <c r="AM26" s="25" t="s">
        <v>56</v>
      </c>
      <c r="AN26" s="25" t="s">
        <v>56</v>
      </c>
      <c r="AO26" s="26" t="s">
        <v>56</v>
      </c>
      <c r="AQ26" s="122" t="str">
        <f t="shared" ca="1" si="6"/>
        <v/>
      </c>
      <c r="AR26" s="122" t="str">
        <f t="shared" ca="1" si="7"/>
        <v/>
      </c>
      <c r="AS26" s="122" t="str">
        <f t="shared" ca="1" si="8"/>
        <v/>
      </c>
      <c r="AT26" s="122" t="str">
        <f t="shared" ca="1" si="9"/>
        <v/>
      </c>
    </row>
    <row r="27" spans="1:46" ht="13" x14ac:dyDescent="0.3">
      <c r="B27" s="20">
        <f t="shared" si="5"/>
        <v>0</v>
      </c>
      <c r="C27" s="5">
        <f>'Table 1'!B28</f>
        <v>0</v>
      </c>
      <c r="D27" s="5">
        <f>'Table 1'!C28</f>
        <v>1</v>
      </c>
      <c r="E27" s="5" t="str">
        <f>'Table 1'!D28</f>
        <v>Per/poly fluorinated substances</v>
      </c>
      <c r="F27" s="5" t="str">
        <f>'Table 1'!E28</f>
        <v>B</v>
      </c>
      <c r="G27" s="5" t="str">
        <f>'Table 1'!F28</f>
        <v>PFHpS</v>
      </c>
      <c r="H27" s="12" t="str">
        <f>'Table 1'!G28</f>
        <v>60270-55-5</v>
      </c>
      <c r="I27" s="21" t="s">
        <v>56</v>
      </c>
      <c r="J27" s="25" t="s">
        <v>56</v>
      </c>
      <c r="K27" s="25" t="s">
        <v>56</v>
      </c>
      <c r="L27" s="25" t="s">
        <v>56</v>
      </c>
      <c r="M27" s="25" t="s">
        <v>56</v>
      </c>
      <c r="N27" s="25" t="s">
        <v>56</v>
      </c>
      <c r="O27" s="25" t="s">
        <v>56</v>
      </c>
      <c r="P27" s="25" t="s">
        <v>56</v>
      </c>
      <c r="Q27" s="25" t="s">
        <v>56</v>
      </c>
      <c r="R27" s="25" t="s">
        <v>56</v>
      </c>
      <c r="S27" s="25" t="s">
        <v>56</v>
      </c>
      <c r="T27" s="25" t="s">
        <v>56</v>
      </c>
      <c r="U27" s="25" t="s">
        <v>56</v>
      </c>
      <c r="V27" s="25" t="s">
        <v>56</v>
      </c>
      <c r="W27" s="25" t="s">
        <v>56</v>
      </c>
      <c r="X27" s="25" t="s">
        <v>56</v>
      </c>
      <c r="Y27" s="25" t="s">
        <v>56</v>
      </c>
      <c r="Z27" s="25" t="s">
        <v>56</v>
      </c>
      <c r="AA27" s="25" t="s">
        <v>56</v>
      </c>
      <c r="AB27" s="25" t="s">
        <v>56</v>
      </c>
      <c r="AC27" s="25" t="s">
        <v>56</v>
      </c>
      <c r="AD27" s="25" t="s">
        <v>56</v>
      </c>
      <c r="AE27" s="25" t="s">
        <v>56</v>
      </c>
      <c r="AF27" s="25" t="s">
        <v>56</v>
      </c>
      <c r="AG27" s="25" t="s">
        <v>56</v>
      </c>
      <c r="AH27" s="25" t="s">
        <v>56</v>
      </c>
      <c r="AI27" s="25" t="s">
        <v>56</v>
      </c>
      <c r="AJ27" s="25" t="s">
        <v>56</v>
      </c>
      <c r="AK27" s="25" t="s">
        <v>56</v>
      </c>
      <c r="AL27" s="25" t="s">
        <v>56</v>
      </c>
      <c r="AM27" s="25" t="s">
        <v>56</v>
      </c>
      <c r="AN27" s="25" t="s">
        <v>56</v>
      </c>
      <c r="AO27" s="26" t="s">
        <v>56</v>
      </c>
      <c r="AQ27" s="122" t="str">
        <f t="shared" ca="1" si="6"/>
        <v/>
      </c>
      <c r="AR27" s="122" t="str">
        <f t="shared" ca="1" si="7"/>
        <v/>
      </c>
      <c r="AS27" s="122" t="str">
        <f t="shared" ca="1" si="8"/>
        <v/>
      </c>
      <c r="AT27" s="122" t="str">
        <f t="shared" ca="1" si="9"/>
        <v/>
      </c>
    </row>
    <row r="28" spans="1:46" ht="13" x14ac:dyDescent="0.3">
      <c r="A28" s="45" t="s">
        <v>853</v>
      </c>
      <c r="B28" s="20">
        <f t="shared" si="5"/>
        <v>0</v>
      </c>
      <c r="C28" s="5">
        <f>'Table 1'!B29</f>
        <v>0</v>
      </c>
      <c r="D28" s="5">
        <f>'Table 1'!C29</f>
        <v>1</v>
      </c>
      <c r="E28" s="5" t="str">
        <f>'Table 1'!D29</f>
        <v>Per/poly fluorinated substances</v>
      </c>
      <c r="F28" s="5" t="str">
        <f>'Table 1'!E29</f>
        <v>B</v>
      </c>
      <c r="G28" s="5" t="str">
        <f>'Table 1'!F29</f>
        <v>PFDS</v>
      </c>
      <c r="H28" s="12" t="str">
        <f>'Table 1'!G29</f>
        <v>335-77-3</v>
      </c>
      <c r="I28" s="21" t="s">
        <v>56</v>
      </c>
      <c r="J28" s="25" t="s">
        <v>56</v>
      </c>
      <c r="K28" s="25" t="s">
        <v>56</v>
      </c>
      <c r="L28" s="25" t="s">
        <v>56</v>
      </c>
      <c r="M28" s="25" t="s">
        <v>56</v>
      </c>
      <c r="N28" s="25" t="s">
        <v>56</v>
      </c>
      <c r="O28" s="25" t="s">
        <v>56</v>
      </c>
      <c r="P28" s="25" t="s">
        <v>56</v>
      </c>
      <c r="Q28" s="25" t="s">
        <v>56</v>
      </c>
      <c r="R28" s="25" t="s">
        <v>56</v>
      </c>
      <c r="S28" s="25" t="s">
        <v>56</v>
      </c>
      <c r="T28" s="25" t="s">
        <v>56</v>
      </c>
      <c r="U28" s="25" t="s">
        <v>56</v>
      </c>
      <c r="V28" s="25" t="s">
        <v>56</v>
      </c>
      <c r="W28" s="25" t="s">
        <v>56</v>
      </c>
      <c r="X28" s="25" t="s">
        <v>56</v>
      </c>
      <c r="Y28" s="25" t="s">
        <v>56</v>
      </c>
      <c r="Z28" s="25" t="s">
        <v>56</v>
      </c>
      <c r="AA28" s="25" t="s">
        <v>56</v>
      </c>
      <c r="AB28" s="25" t="s">
        <v>56</v>
      </c>
      <c r="AC28" s="25" t="s">
        <v>56</v>
      </c>
      <c r="AD28" s="25" t="s">
        <v>56</v>
      </c>
      <c r="AE28" s="25" t="s">
        <v>56</v>
      </c>
      <c r="AF28" s="25" t="s">
        <v>56</v>
      </c>
      <c r="AG28" s="25" t="s">
        <v>56</v>
      </c>
      <c r="AH28" s="25" t="s">
        <v>56</v>
      </c>
      <c r="AI28" s="25" t="s">
        <v>56</v>
      </c>
      <c r="AJ28" s="25" t="s">
        <v>56</v>
      </c>
      <c r="AK28" s="25" t="s">
        <v>56</v>
      </c>
      <c r="AL28" s="25" t="s">
        <v>56</v>
      </c>
      <c r="AM28" s="25" t="s">
        <v>56</v>
      </c>
      <c r="AN28" s="25" t="s">
        <v>56</v>
      </c>
      <c r="AO28" s="26" t="s">
        <v>56</v>
      </c>
      <c r="AQ28" s="122" t="str">
        <f t="shared" ca="1" si="6"/>
        <v/>
      </c>
      <c r="AR28" s="122" t="str">
        <f t="shared" ca="1" si="7"/>
        <v/>
      </c>
      <c r="AS28" s="122" t="str">
        <f t="shared" ca="1" si="8"/>
        <v/>
      </c>
      <c r="AT28" s="122" t="str">
        <f t="shared" ca="1" si="9"/>
        <v/>
      </c>
    </row>
    <row r="29" spans="1:46" ht="13" x14ac:dyDescent="0.3">
      <c r="B29" s="20">
        <f t="shared" si="5"/>
        <v>0</v>
      </c>
      <c r="C29" s="5">
        <f>'Table 1'!B30</f>
        <v>0</v>
      </c>
      <c r="D29" s="5">
        <f>'Table 1'!C30</f>
        <v>1</v>
      </c>
      <c r="E29" s="5" t="str">
        <f>'Table 1'!D30</f>
        <v>Per/poly fluorinated substances</v>
      </c>
      <c r="F29" s="5" t="str">
        <f>'Table 1'!E30</f>
        <v>B</v>
      </c>
      <c r="G29" s="5" t="str">
        <f>'Table 1'!F30</f>
        <v>N-Me-PFOSA-AcOH, Me-FOSAA</v>
      </c>
      <c r="H29" s="12" t="str">
        <f>'Table 1'!G30</f>
        <v>2355-31-9</v>
      </c>
      <c r="I29" s="21" t="s">
        <v>56</v>
      </c>
      <c r="J29" s="25" t="s">
        <v>56</v>
      </c>
      <c r="K29" s="25" t="s">
        <v>56</v>
      </c>
      <c r="L29" s="25" t="s">
        <v>56</v>
      </c>
      <c r="M29" s="25" t="s">
        <v>56</v>
      </c>
      <c r="N29" s="25" t="s">
        <v>56</v>
      </c>
      <c r="O29" s="25" t="s">
        <v>56</v>
      </c>
      <c r="P29" s="25" t="s">
        <v>56</v>
      </c>
      <c r="Q29" s="25" t="s">
        <v>56</v>
      </c>
      <c r="R29" s="25" t="s">
        <v>56</v>
      </c>
      <c r="S29" s="25" t="s">
        <v>56</v>
      </c>
      <c r="T29" s="25" t="s">
        <v>56</v>
      </c>
      <c r="U29" s="25" t="s">
        <v>56</v>
      </c>
      <c r="V29" s="25" t="s">
        <v>56</v>
      </c>
      <c r="W29" s="25" t="s">
        <v>56</v>
      </c>
      <c r="X29" s="25" t="s">
        <v>56</v>
      </c>
      <c r="Y29" s="25" t="s">
        <v>56</v>
      </c>
      <c r="Z29" s="25" t="s">
        <v>56</v>
      </c>
      <c r="AA29" s="25" t="s">
        <v>56</v>
      </c>
      <c r="AB29" s="25" t="s">
        <v>56</v>
      </c>
      <c r="AC29" s="25" t="s">
        <v>56</v>
      </c>
      <c r="AD29" s="25" t="s">
        <v>56</v>
      </c>
      <c r="AE29" s="25" t="s">
        <v>56</v>
      </c>
      <c r="AF29" s="25" t="s">
        <v>56</v>
      </c>
      <c r="AG29" s="25" t="s">
        <v>56</v>
      </c>
      <c r="AH29" s="25" t="s">
        <v>56</v>
      </c>
      <c r="AI29" s="25" t="s">
        <v>56</v>
      </c>
      <c r="AJ29" s="25" t="s">
        <v>56</v>
      </c>
      <c r="AK29" s="25" t="s">
        <v>56</v>
      </c>
      <c r="AL29" s="25" t="s">
        <v>56</v>
      </c>
      <c r="AM29" s="25" t="s">
        <v>56</v>
      </c>
      <c r="AN29" s="25" t="s">
        <v>56</v>
      </c>
      <c r="AO29" s="26" t="s">
        <v>56</v>
      </c>
      <c r="AQ29" s="122" t="str">
        <f t="shared" ca="1" si="6"/>
        <v/>
      </c>
      <c r="AR29" s="122" t="str">
        <f t="shared" ca="1" si="7"/>
        <v/>
      </c>
      <c r="AS29" s="122" t="str">
        <f t="shared" ca="1" si="8"/>
        <v/>
      </c>
      <c r="AT29" s="122" t="str">
        <f t="shared" ca="1" si="9"/>
        <v/>
      </c>
    </row>
    <row r="30" spans="1:46" ht="13" x14ac:dyDescent="0.3">
      <c r="A30" s="44" t="s">
        <v>852</v>
      </c>
      <c r="B30" s="20">
        <f t="shared" si="5"/>
        <v>0</v>
      </c>
      <c r="C30" s="5">
        <f>'Table 1'!B31</f>
        <v>0</v>
      </c>
      <c r="D30" s="5">
        <f>'Table 1'!C31</f>
        <v>1</v>
      </c>
      <c r="E30" s="5" t="str">
        <f>'Table 1'!D31</f>
        <v>Per/poly fluorinated substances</v>
      </c>
      <c r="F30" s="5" t="str">
        <f>'Table 1'!E31</f>
        <v>B</v>
      </c>
      <c r="G30" s="5" t="str">
        <f>'Table 1'!F31</f>
        <v>6:2 FTSA, H4PFOS, THPFOS</v>
      </c>
      <c r="H30" s="12" t="str">
        <f>'Table 1'!G31</f>
        <v>27619-97-2</v>
      </c>
      <c r="I30" s="21" t="s">
        <v>56</v>
      </c>
      <c r="J30" s="25" t="s">
        <v>56</v>
      </c>
      <c r="K30" s="25" t="s">
        <v>56</v>
      </c>
      <c r="L30" s="25" t="s">
        <v>56</v>
      </c>
      <c r="M30" s="25" t="s">
        <v>56</v>
      </c>
      <c r="N30" s="25" t="s">
        <v>56</v>
      </c>
      <c r="O30" s="25" t="s">
        <v>56</v>
      </c>
      <c r="P30" s="25" t="s">
        <v>56</v>
      </c>
      <c r="Q30" s="25" t="s">
        <v>56</v>
      </c>
      <c r="R30" s="25" t="s">
        <v>56</v>
      </c>
      <c r="S30" s="25" t="s">
        <v>56</v>
      </c>
      <c r="T30" s="25" t="s">
        <v>56</v>
      </c>
      <c r="U30" s="25" t="s">
        <v>56</v>
      </c>
      <c r="V30" s="25" t="s">
        <v>56</v>
      </c>
      <c r="W30" s="25" t="s">
        <v>56</v>
      </c>
      <c r="X30" s="25" t="s">
        <v>56</v>
      </c>
      <c r="Y30" s="25" t="s">
        <v>56</v>
      </c>
      <c r="Z30" s="25" t="s">
        <v>56</v>
      </c>
      <c r="AA30" s="25" t="s">
        <v>56</v>
      </c>
      <c r="AB30" s="25" t="s">
        <v>56</v>
      </c>
      <c r="AC30" s="25" t="s">
        <v>56</v>
      </c>
      <c r="AD30" s="25" t="s">
        <v>56</v>
      </c>
      <c r="AE30" s="25" t="s">
        <v>56</v>
      </c>
      <c r="AF30" s="25" t="s">
        <v>56</v>
      </c>
      <c r="AG30" s="25" t="s">
        <v>56</v>
      </c>
      <c r="AH30" s="25" t="s">
        <v>56</v>
      </c>
      <c r="AI30" s="25" t="s">
        <v>56</v>
      </c>
      <c r="AJ30" s="25" t="s">
        <v>56</v>
      </c>
      <c r="AK30" s="25" t="s">
        <v>56</v>
      </c>
      <c r="AL30" s="25" t="s">
        <v>56</v>
      </c>
      <c r="AM30" s="25" t="s">
        <v>56</v>
      </c>
      <c r="AN30" s="25" t="s">
        <v>56</v>
      </c>
      <c r="AO30" s="26" t="s">
        <v>56</v>
      </c>
      <c r="AQ30" s="122" t="str">
        <f t="shared" ca="1" si="6"/>
        <v/>
      </c>
      <c r="AR30" s="122" t="str">
        <f t="shared" ca="1" si="7"/>
        <v/>
      </c>
      <c r="AS30" s="122" t="str">
        <f t="shared" ca="1" si="8"/>
        <v/>
      </c>
      <c r="AT30" s="122" t="str">
        <f t="shared" ca="1" si="9"/>
        <v/>
      </c>
    </row>
    <row r="31" spans="1:46" ht="13" x14ac:dyDescent="0.3">
      <c r="B31" s="20">
        <f t="shared" si="5"/>
        <v>0</v>
      </c>
      <c r="C31" s="5">
        <f>'Table 1'!B32</f>
        <v>0</v>
      </c>
      <c r="D31" s="5">
        <f>'Table 1'!C32</f>
        <v>1</v>
      </c>
      <c r="E31" s="5" t="str">
        <f>'Table 1'!D32</f>
        <v>Per/poly fluorinated substances</v>
      </c>
      <c r="F31" s="5" t="str">
        <f>'Table 1'!E32</f>
        <v>B</v>
      </c>
      <c r="G31" s="5" t="str">
        <f>'Table 1'!F32</f>
        <v>8:2 FTSA</v>
      </c>
      <c r="H31" s="12" t="str">
        <f>'Table 1'!G32</f>
        <v>39108-34-4</v>
      </c>
      <c r="I31" s="21" t="s">
        <v>56</v>
      </c>
      <c r="J31" s="25" t="s">
        <v>56</v>
      </c>
      <c r="K31" s="25" t="s">
        <v>56</v>
      </c>
      <c r="L31" s="25" t="s">
        <v>56</v>
      </c>
      <c r="M31" s="25" t="s">
        <v>56</v>
      </c>
      <c r="N31" s="25" t="s">
        <v>56</v>
      </c>
      <c r="O31" s="25" t="s">
        <v>56</v>
      </c>
      <c r="P31" s="25" t="s">
        <v>56</v>
      </c>
      <c r="Q31" s="25" t="s">
        <v>56</v>
      </c>
      <c r="R31" s="25" t="s">
        <v>56</v>
      </c>
      <c r="S31" s="25" t="s">
        <v>56</v>
      </c>
      <c r="T31" s="25" t="s">
        <v>56</v>
      </c>
      <c r="U31" s="25" t="s">
        <v>56</v>
      </c>
      <c r="V31" s="25" t="s">
        <v>56</v>
      </c>
      <c r="W31" s="25" t="s">
        <v>56</v>
      </c>
      <c r="X31" s="25" t="s">
        <v>56</v>
      </c>
      <c r="Y31" s="25" t="s">
        <v>56</v>
      </c>
      <c r="Z31" s="25" t="s">
        <v>56</v>
      </c>
      <c r="AA31" s="25" t="s">
        <v>56</v>
      </c>
      <c r="AB31" s="25" t="s">
        <v>56</v>
      </c>
      <c r="AC31" s="25" t="s">
        <v>56</v>
      </c>
      <c r="AD31" s="25" t="s">
        <v>56</v>
      </c>
      <c r="AE31" s="25" t="s">
        <v>56</v>
      </c>
      <c r="AF31" s="25" t="s">
        <v>56</v>
      </c>
      <c r="AG31" s="25" t="s">
        <v>56</v>
      </c>
      <c r="AH31" s="25" t="s">
        <v>56</v>
      </c>
      <c r="AI31" s="25" t="s">
        <v>56</v>
      </c>
      <c r="AJ31" s="25" t="s">
        <v>56</v>
      </c>
      <c r="AK31" s="25" t="s">
        <v>56</v>
      </c>
      <c r="AL31" s="25" t="s">
        <v>56</v>
      </c>
      <c r="AM31" s="25" t="s">
        <v>56</v>
      </c>
      <c r="AN31" s="25" t="s">
        <v>56</v>
      </c>
      <c r="AO31" s="26" t="s">
        <v>56</v>
      </c>
      <c r="AQ31" s="122" t="str">
        <f t="shared" ca="1" si="6"/>
        <v/>
      </c>
      <c r="AR31" s="122" t="str">
        <f t="shared" ca="1" si="7"/>
        <v/>
      </c>
      <c r="AS31" s="122" t="str">
        <f t="shared" ca="1" si="8"/>
        <v/>
      </c>
      <c r="AT31" s="122" t="str">
        <f t="shared" ca="1" si="9"/>
        <v/>
      </c>
    </row>
    <row r="32" spans="1:46" ht="13" x14ac:dyDescent="0.3">
      <c r="B32" s="20">
        <f t="shared" si="5"/>
        <v>0</v>
      </c>
      <c r="C32" s="5">
        <f>'Table 1'!B33</f>
        <v>0</v>
      </c>
      <c r="D32" s="5">
        <f>'Table 1'!C33</f>
        <v>1</v>
      </c>
      <c r="E32" s="5" t="str">
        <f>'Table 1'!D33</f>
        <v>Per/poly fluorinated substances</v>
      </c>
      <c r="F32" s="5" t="str">
        <f>'Table 1'!E33</f>
        <v>B</v>
      </c>
      <c r="G32" s="5" t="str">
        <f>'Table 1'!F33</f>
        <v>PFODA</v>
      </c>
      <c r="H32" s="12" t="str">
        <f>'Table 1'!G33</f>
        <v>16517-11-6</v>
      </c>
      <c r="I32" s="21" t="s">
        <v>56</v>
      </c>
      <c r="J32" s="25" t="s">
        <v>56</v>
      </c>
      <c r="K32" s="25" t="s">
        <v>56</v>
      </c>
      <c r="L32" s="25" t="s">
        <v>56</v>
      </c>
      <c r="M32" s="25" t="s">
        <v>56</v>
      </c>
      <c r="N32" s="25" t="s">
        <v>56</v>
      </c>
      <c r="O32" s="25" t="s">
        <v>56</v>
      </c>
      <c r="P32" s="25" t="s">
        <v>56</v>
      </c>
      <c r="Q32" s="25" t="s">
        <v>56</v>
      </c>
      <c r="R32" s="25" t="s">
        <v>56</v>
      </c>
      <c r="S32" s="25" t="s">
        <v>56</v>
      </c>
      <c r="T32" s="25" t="s">
        <v>56</v>
      </c>
      <c r="U32" s="25" t="s">
        <v>56</v>
      </c>
      <c r="V32" s="25" t="s">
        <v>56</v>
      </c>
      <c r="W32" s="25" t="s">
        <v>56</v>
      </c>
      <c r="X32" s="25" t="s">
        <v>56</v>
      </c>
      <c r="Y32" s="25" t="s">
        <v>56</v>
      </c>
      <c r="Z32" s="25" t="s">
        <v>56</v>
      </c>
      <c r="AA32" s="25" t="s">
        <v>56</v>
      </c>
      <c r="AB32" s="25" t="s">
        <v>56</v>
      </c>
      <c r="AC32" s="25" t="s">
        <v>56</v>
      </c>
      <c r="AD32" s="25" t="s">
        <v>56</v>
      </c>
      <c r="AE32" s="25" t="s">
        <v>56</v>
      </c>
      <c r="AF32" s="25" t="s">
        <v>56</v>
      </c>
      <c r="AG32" s="25" t="s">
        <v>56</v>
      </c>
      <c r="AH32" s="25" t="s">
        <v>56</v>
      </c>
      <c r="AI32" s="25" t="s">
        <v>56</v>
      </c>
      <c r="AJ32" s="25" t="s">
        <v>56</v>
      </c>
      <c r="AK32" s="25" t="s">
        <v>56</v>
      </c>
      <c r="AL32" s="25" t="s">
        <v>56</v>
      </c>
      <c r="AM32" s="25" t="s">
        <v>56</v>
      </c>
      <c r="AN32" s="25" t="s">
        <v>56</v>
      </c>
      <c r="AO32" s="26" t="s">
        <v>56</v>
      </c>
      <c r="AQ32" s="122" t="str">
        <f t="shared" ca="1" si="6"/>
        <v/>
      </c>
      <c r="AR32" s="122" t="str">
        <f t="shared" ca="1" si="7"/>
        <v/>
      </c>
      <c r="AS32" s="122" t="str">
        <f t="shared" ca="1" si="8"/>
        <v/>
      </c>
      <c r="AT32" s="122" t="str">
        <f t="shared" ca="1" si="9"/>
        <v/>
      </c>
    </row>
    <row r="33" spans="1:46" ht="13" x14ac:dyDescent="0.3">
      <c r="B33" s="20">
        <f t="shared" si="5"/>
        <v>0</v>
      </c>
      <c r="C33" s="5">
        <f>'Table 1'!B34</f>
        <v>0</v>
      </c>
      <c r="D33" s="5">
        <f>'Table 1'!C34</f>
        <v>1</v>
      </c>
      <c r="E33" s="5" t="str">
        <f>'Table 1'!D34</f>
        <v>Per/poly fluorinated substances</v>
      </c>
      <c r="F33" s="5" t="str">
        <f>'Table 1'!E34</f>
        <v>B</v>
      </c>
      <c r="G33" s="5" t="str">
        <f>'Table 1'!F34</f>
        <v>PfHxDA</v>
      </c>
      <c r="H33" s="12" t="str">
        <f>'Table 1'!G34</f>
        <v>67905-19-5</v>
      </c>
      <c r="I33" s="21" t="s">
        <v>56</v>
      </c>
      <c r="J33" s="25" t="s">
        <v>56</v>
      </c>
      <c r="K33" s="25" t="s">
        <v>56</v>
      </c>
      <c r="L33" s="25" t="s">
        <v>56</v>
      </c>
      <c r="M33" s="25" t="s">
        <v>56</v>
      </c>
      <c r="N33" s="25" t="s">
        <v>56</v>
      </c>
      <c r="O33" s="25" t="s">
        <v>56</v>
      </c>
      <c r="P33" s="25" t="s">
        <v>56</v>
      </c>
      <c r="Q33" s="25" t="s">
        <v>56</v>
      </c>
      <c r="R33" s="25" t="s">
        <v>56</v>
      </c>
      <c r="S33" s="25" t="s">
        <v>56</v>
      </c>
      <c r="T33" s="25" t="s">
        <v>56</v>
      </c>
      <c r="U33" s="25" t="s">
        <v>56</v>
      </c>
      <c r="V33" s="25" t="s">
        <v>56</v>
      </c>
      <c r="W33" s="25" t="s">
        <v>56</v>
      </c>
      <c r="X33" s="25" t="s">
        <v>56</v>
      </c>
      <c r="Y33" s="25" t="s">
        <v>56</v>
      </c>
      <c r="Z33" s="25" t="s">
        <v>56</v>
      </c>
      <c r="AA33" s="25" t="s">
        <v>56</v>
      </c>
      <c r="AB33" s="25" t="s">
        <v>56</v>
      </c>
      <c r="AC33" s="25" t="s">
        <v>56</v>
      </c>
      <c r="AD33" s="25" t="s">
        <v>56</v>
      </c>
      <c r="AE33" s="25" t="s">
        <v>56</v>
      </c>
      <c r="AF33" s="25" t="s">
        <v>56</v>
      </c>
      <c r="AG33" s="25" t="s">
        <v>56</v>
      </c>
      <c r="AH33" s="25" t="s">
        <v>56</v>
      </c>
      <c r="AI33" s="25" t="s">
        <v>56</v>
      </c>
      <c r="AJ33" s="25" t="s">
        <v>56</v>
      </c>
      <c r="AK33" s="25" t="s">
        <v>56</v>
      </c>
      <c r="AL33" s="25" t="s">
        <v>56</v>
      </c>
      <c r="AM33" s="25" t="s">
        <v>56</v>
      </c>
      <c r="AN33" s="25" t="s">
        <v>56</v>
      </c>
      <c r="AO33" s="26" t="s">
        <v>56</v>
      </c>
      <c r="AQ33" s="122" t="str">
        <f t="shared" ca="1" si="6"/>
        <v/>
      </c>
      <c r="AR33" s="122" t="str">
        <f t="shared" ca="1" si="7"/>
        <v/>
      </c>
      <c r="AS33" s="122" t="str">
        <f t="shared" ca="1" si="8"/>
        <v/>
      </c>
      <c r="AT33" s="122" t="str">
        <f t="shared" ca="1" si="9"/>
        <v/>
      </c>
    </row>
    <row r="34" spans="1:46" ht="13" x14ac:dyDescent="0.3">
      <c r="B34" s="20">
        <f t="shared" si="5"/>
        <v>0</v>
      </c>
      <c r="C34" s="5">
        <f>'Table 1'!B35</f>
        <v>0</v>
      </c>
      <c r="D34" s="5">
        <f>'Table 1'!C35</f>
        <v>1</v>
      </c>
      <c r="E34" s="5" t="str">
        <f>'Table 1'!D35</f>
        <v>Per/poly fluorinated substances</v>
      </c>
      <c r="F34" s="5" t="str">
        <f>'Table 1'!E35</f>
        <v>C</v>
      </c>
      <c r="G34" s="5" t="str">
        <f>'Table 1'!F35</f>
        <v>4:2 FTSA</v>
      </c>
      <c r="H34" s="12" t="str">
        <f>'Table 1'!G35</f>
        <v>757124-72-4</v>
      </c>
      <c r="I34" s="21" t="s">
        <v>56</v>
      </c>
      <c r="J34" s="25" t="s">
        <v>56</v>
      </c>
      <c r="K34" s="25" t="s">
        <v>56</v>
      </c>
      <c r="L34" s="25" t="s">
        <v>56</v>
      </c>
      <c r="M34" s="25" t="s">
        <v>56</v>
      </c>
      <c r="N34" s="25" t="s">
        <v>56</v>
      </c>
      <c r="O34" s="25" t="s">
        <v>56</v>
      </c>
      <c r="P34" s="25" t="s">
        <v>56</v>
      </c>
      <c r="Q34" s="25" t="s">
        <v>56</v>
      </c>
      <c r="R34" s="25" t="s">
        <v>56</v>
      </c>
      <c r="S34" s="25" t="s">
        <v>56</v>
      </c>
      <c r="T34" s="25" t="s">
        <v>56</v>
      </c>
      <c r="U34" s="25" t="s">
        <v>56</v>
      </c>
      <c r="V34" s="25" t="s">
        <v>56</v>
      </c>
      <c r="W34" s="25" t="s">
        <v>56</v>
      </c>
      <c r="X34" s="25" t="s">
        <v>56</v>
      </c>
      <c r="Y34" s="25" t="s">
        <v>56</v>
      </c>
      <c r="Z34" s="25" t="s">
        <v>56</v>
      </c>
      <c r="AA34" s="25" t="s">
        <v>56</v>
      </c>
      <c r="AB34" s="25" t="s">
        <v>56</v>
      </c>
      <c r="AC34" s="25" t="s">
        <v>56</v>
      </c>
      <c r="AD34" s="25" t="s">
        <v>56</v>
      </c>
      <c r="AE34" s="25" t="s">
        <v>56</v>
      </c>
      <c r="AF34" s="25" t="s">
        <v>56</v>
      </c>
      <c r="AG34" s="25" t="s">
        <v>56</v>
      </c>
      <c r="AH34" s="25" t="s">
        <v>56</v>
      </c>
      <c r="AI34" s="25" t="s">
        <v>56</v>
      </c>
      <c r="AJ34" s="25" t="s">
        <v>56</v>
      </c>
      <c r="AK34" s="25" t="s">
        <v>56</v>
      </c>
      <c r="AL34" s="25" t="s">
        <v>56</v>
      </c>
      <c r="AM34" s="25" t="s">
        <v>56</v>
      </c>
      <c r="AN34" s="25" t="s">
        <v>56</v>
      </c>
      <c r="AO34" s="26" t="s">
        <v>56</v>
      </c>
      <c r="AQ34" s="122" t="str">
        <f t="shared" ca="1" si="6"/>
        <v/>
      </c>
      <c r="AR34" s="122" t="str">
        <f t="shared" ca="1" si="7"/>
        <v/>
      </c>
      <c r="AS34" s="122" t="str">
        <f t="shared" ca="1" si="8"/>
        <v/>
      </c>
      <c r="AT34" s="122" t="str">
        <f t="shared" ca="1" si="9"/>
        <v/>
      </c>
    </row>
    <row r="35" spans="1:46" ht="13" x14ac:dyDescent="0.3">
      <c r="B35" s="20">
        <f t="shared" si="5"/>
        <v>0</v>
      </c>
      <c r="C35" s="5">
        <f>'Table 1'!B36</f>
        <v>0</v>
      </c>
      <c r="D35" s="5">
        <f>'Table 1'!C36</f>
        <v>1</v>
      </c>
      <c r="E35" s="5" t="str">
        <f>'Table 1'!D36</f>
        <v>Per/poly fluorinated substances</v>
      </c>
      <c r="F35" s="5" t="str">
        <f>'Table 1'!E36</f>
        <v>C</v>
      </c>
      <c r="G35" s="5" t="str">
        <f>'Table 1'!F36</f>
        <v>5:3 FTCA
7:3 FTCA</v>
      </c>
      <c r="H35" s="12">
        <f>'Table 1'!G36</f>
        <v>0</v>
      </c>
      <c r="I35" s="21" t="s">
        <v>56</v>
      </c>
      <c r="J35" s="25" t="s">
        <v>56</v>
      </c>
      <c r="K35" s="25" t="s">
        <v>56</v>
      </c>
      <c r="L35" s="25" t="s">
        <v>56</v>
      </c>
      <c r="M35" s="25" t="s">
        <v>56</v>
      </c>
      <c r="N35" s="25" t="s">
        <v>56</v>
      </c>
      <c r="O35" s="25" t="s">
        <v>56</v>
      </c>
      <c r="P35" s="25" t="s">
        <v>56</v>
      </c>
      <c r="Q35" s="25" t="s">
        <v>56</v>
      </c>
      <c r="R35" s="25" t="s">
        <v>56</v>
      </c>
      <c r="S35" s="25" t="s">
        <v>56</v>
      </c>
      <c r="T35" s="25" t="s">
        <v>56</v>
      </c>
      <c r="U35" s="25" t="s">
        <v>56</v>
      </c>
      <c r="V35" s="25" t="s">
        <v>56</v>
      </c>
      <c r="W35" s="25" t="s">
        <v>56</v>
      </c>
      <c r="X35" s="25" t="s">
        <v>56</v>
      </c>
      <c r="Y35" s="25" t="s">
        <v>56</v>
      </c>
      <c r="Z35" s="25" t="s">
        <v>56</v>
      </c>
      <c r="AA35" s="25" t="s">
        <v>56</v>
      </c>
      <c r="AB35" s="25" t="s">
        <v>56</v>
      </c>
      <c r="AC35" s="25" t="s">
        <v>56</v>
      </c>
      <c r="AD35" s="25" t="s">
        <v>56</v>
      </c>
      <c r="AE35" s="25" t="s">
        <v>56</v>
      </c>
      <c r="AF35" s="25" t="s">
        <v>56</v>
      </c>
      <c r="AG35" s="25" t="s">
        <v>56</v>
      </c>
      <c r="AH35" s="25" t="s">
        <v>56</v>
      </c>
      <c r="AI35" s="25" t="s">
        <v>56</v>
      </c>
      <c r="AJ35" s="25" t="s">
        <v>56</v>
      </c>
      <c r="AK35" s="25" t="s">
        <v>56</v>
      </c>
      <c r="AL35" s="25" t="s">
        <v>56</v>
      </c>
      <c r="AM35" s="25" t="s">
        <v>56</v>
      </c>
      <c r="AN35" s="25" t="s">
        <v>56</v>
      </c>
      <c r="AO35" s="26" t="s">
        <v>56</v>
      </c>
      <c r="AQ35" s="122" t="str">
        <f t="shared" ca="1" si="6"/>
        <v/>
      </c>
      <c r="AR35" s="122" t="str">
        <f t="shared" ca="1" si="7"/>
        <v/>
      </c>
      <c r="AS35" s="122" t="str">
        <f t="shared" ca="1" si="8"/>
        <v/>
      </c>
      <c r="AT35" s="122" t="str">
        <f t="shared" ca="1" si="9"/>
        <v/>
      </c>
    </row>
    <row r="36" spans="1:46" ht="13" x14ac:dyDescent="0.3">
      <c r="B36" s="20">
        <f t="shared" si="5"/>
        <v>0</v>
      </c>
      <c r="C36" s="5">
        <f>'Table 1'!B37</f>
        <v>0</v>
      </c>
      <c r="D36" s="5">
        <f>'Table 1'!C37</f>
        <v>1</v>
      </c>
      <c r="E36" s="5" t="str">
        <f>'Table 1'!D37</f>
        <v>Per/poly fluorinated substances</v>
      </c>
      <c r="F36" s="5" t="str">
        <f>'Table 1'!E37</f>
        <v>C</v>
      </c>
      <c r="G36" s="5" t="str">
        <f>'Table 1'!F37</f>
        <v>6:2 FTUCA
8:2 FTUCA
10:2 FTUCA</v>
      </c>
      <c r="H36" s="12" t="str">
        <f>'Table 1'!G37</f>
        <v>70887-88-6</v>
      </c>
      <c r="I36" s="21" t="s">
        <v>56</v>
      </c>
      <c r="J36" s="25" t="s">
        <v>56</v>
      </c>
      <c r="K36" s="25" t="s">
        <v>56</v>
      </c>
      <c r="L36" s="25" t="s">
        <v>56</v>
      </c>
      <c r="M36" s="25" t="s">
        <v>56</v>
      </c>
      <c r="N36" s="25" t="s">
        <v>56</v>
      </c>
      <c r="O36" s="25" t="s">
        <v>56</v>
      </c>
      <c r="P36" s="25" t="s">
        <v>56</v>
      </c>
      <c r="Q36" s="25" t="s">
        <v>56</v>
      </c>
      <c r="R36" s="25" t="s">
        <v>56</v>
      </c>
      <c r="S36" s="25" t="s">
        <v>56</v>
      </c>
      <c r="T36" s="25" t="s">
        <v>56</v>
      </c>
      <c r="U36" s="25" t="s">
        <v>56</v>
      </c>
      <c r="V36" s="25" t="s">
        <v>56</v>
      </c>
      <c r="W36" s="25" t="s">
        <v>56</v>
      </c>
      <c r="X36" s="25" t="s">
        <v>56</v>
      </c>
      <c r="Y36" s="25" t="s">
        <v>56</v>
      </c>
      <c r="Z36" s="25" t="s">
        <v>56</v>
      </c>
      <c r="AA36" s="25" t="s">
        <v>56</v>
      </c>
      <c r="AB36" s="25" t="s">
        <v>56</v>
      </c>
      <c r="AC36" s="25" t="s">
        <v>56</v>
      </c>
      <c r="AD36" s="25" t="s">
        <v>56</v>
      </c>
      <c r="AE36" s="25" t="s">
        <v>56</v>
      </c>
      <c r="AF36" s="25" t="s">
        <v>56</v>
      </c>
      <c r="AG36" s="25" t="s">
        <v>56</v>
      </c>
      <c r="AH36" s="25" t="s">
        <v>56</v>
      </c>
      <c r="AI36" s="25" t="s">
        <v>56</v>
      </c>
      <c r="AJ36" s="25" t="s">
        <v>56</v>
      </c>
      <c r="AK36" s="25" t="s">
        <v>56</v>
      </c>
      <c r="AL36" s="25" t="s">
        <v>56</v>
      </c>
      <c r="AM36" s="25" t="s">
        <v>56</v>
      </c>
      <c r="AN36" s="25" t="s">
        <v>56</v>
      </c>
      <c r="AO36" s="26" t="s">
        <v>56</v>
      </c>
      <c r="AQ36" s="122" t="str">
        <f t="shared" ca="1" si="6"/>
        <v/>
      </c>
      <c r="AR36" s="122" t="str">
        <f t="shared" ca="1" si="7"/>
        <v/>
      </c>
      <c r="AS36" s="122" t="str">
        <f t="shared" ca="1" si="8"/>
        <v/>
      </c>
      <c r="AT36" s="122" t="str">
        <f t="shared" ca="1" si="9"/>
        <v/>
      </c>
    </row>
    <row r="37" spans="1:46" ht="13" x14ac:dyDescent="0.3">
      <c r="A37" s="44" t="s">
        <v>852</v>
      </c>
      <c r="B37" s="20">
        <f t="shared" si="5"/>
        <v>0</v>
      </c>
      <c r="C37" s="5">
        <f>'Table 1'!B38</f>
        <v>0</v>
      </c>
      <c r="D37" s="5">
        <f>'Table 1'!C38</f>
        <v>1</v>
      </c>
      <c r="E37" s="5" t="str">
        <f>'Table 1'!D38</f>
        <v>Per/poly fluorinated substances</v>
      </c>
      <c r="F37" s="5" t="str">
        <f>'Table 1'!E38</f>
        <v>C</v>
      </c>
      <c r="G37" s="5" t="str">
        <f>'Table 1'!F38</f>
        <v>PFECA (GenX)</v>
      </c>
      <c r="H37" s="12" t="str">
        <f>'Table 1'!G38</f>
        <v>62037-80-3</v>
      </c>
      <c r="I37" s="21" t="s">
        <v>56</v>
      </c>
      <c r="J37" s="25" t="s">
        <v>56</v>
      </c>
      <c r="K37" s="25" t="s">
        <v>56</v>
      </c>
      <c r="L37" s="25" t="s">
        <v>56</v>
      </c>
      <c r="M37" s="25" t="s">
        <v>56</v>
      </c>
      <c r="N37" s="25" t="s">
        <v>56</v>
      </c>
      <c r="O37" s="25" t="s">
        <v>56</v>
      </c>
      <c r="P37" s="25" t="s">
        <v>56</v>
      </c>
      <c r="Q37" s="25" t="s">
        <v>56</v>
      </c>
      <c r="R37" s="25" t="s">
        <v>56</v>
      </c>
      <c r="S37" s="25" t="s">
        <v>56</v>
      </c>
      <c r="T37" s="25" t="s">
        <v>56</v>
      </c>
      <c r="U37" s="25" t="s">
        <v>56</v>
      </c>
      <c r="V37" s="25" t="s">
        <v>56</v>
      </c>
      <c r="W37" s="25" t="s">
        <v>56</v>
      </c>
      <c r="X37" s="25" t="s">
        <v>56</v>
      </c>
      <c r="Y37" s="25" t="s">
        <v>56</v>
      </c>
      <c r="Z37" s="25" t="s">
        <v>56</v>
      </c>
      <c r="AA37" s="25" t="s">
        <v>56</v>
      </c>
      <c r="AB37" s="25" t="s">
        <v>56</v>
      </c>
      <c r="AC37" s="25" t="s">
        <v>56</v>
      </c>
      <c r="AD37" s="25" t="s">
        <v>56</v>
      </c>
      <c r="AE37" s="25" t="s">
        <v>56</v>
      </c>
      <c r="AF37" s="25" t="s">
        <v>56</v>
      </c>
      <c r="AG37" s="25" t="s">
        <v>56</v>
      </c>
      <c r="AH37" s="25" t="s">
        <v>56</v>
      </c>
      <c r="AI37" s="25" t="s">
        <v>56</v>
      </c>
      <c r="AJ37" s="25" t="s">
        <v>56</v>
      </c>
      <c r="AK37" s="25" t="s">
        <v>56</v>
      </c>
      <c r="AL37" s="25" t="s">
        <v>56</v>
      </c>
      <c r="AM37" s="25" t="s">
        <v>56</v>
      </c>
      <c r="AN37" s="25" t="s">
        <v>56</v>
      </c>
      <c r="AO37" s="26" t="s">
        <v>56</v>
      </c>
      <c r="AQ37" s="122" t="str">
        <f t="shared" ca="1" si="6"/>
        <v/>
      </c>
      <c r="AR37" s="122" t="str">
        <f t="shared" ca="1" si="7"/>
        <v/>
      </c>
      <c r="AS37" s="122" t="str">
        <f t="shared" ca="1" si="8"/>
        <v/>
      </c>
      <c r="AT37" s="122" t="str">
        <f t="shared" ca="1" si="9"/>
        <v/>
      </c>
    </row>
    <row r="38" spans="1:46" ht="13" x14ac:dyDescent="0.3">
      <c r="B38" s="20">
        <f t="shared" si="5"/>
        <v>0</v>
      </c>
      <c r="C38" s="5">
        <f>'Table 1'!B39</f>
        <v>0</v>
      </c>
      <c r="D38" s="5">
        <f>'Table 1'!C39</f>
        <v>1</v>
      </c>
      <c r="E38" s="5" t="str">
        <f>'Table 1'!D39</f>
        <v>Per/poly fluorinated substances</v>
      </c>
      <c r="F38" s="5" t="str">
        <f>'Table 1'!E39</f>
        <v>C</v>
      </c>
      <c r="G38" s="5" t="str">
        <f>'Table 1'!F39</f>
        <v>PFECA</v>
      </c>
      <c r="H38" s="12" t="str">
        <f>'Table 1'!G39</f>
        <v>908020-52-0</v>
      </c>
      <c r="I38" s="21" t="s">
        <v>56</v>
      </c>
      <c r="J38" s="25" t="s">
        <v>56</v>
      </c>
      <c r="K38" s="25" t="s">
        <v>56</v>
      </c>
      <c r="L38" s="25" t="s">
        <v>56</v>
      </c>
      <c r="M38" s="25" t="s">
        <v>56</v>
      </c>
      <c r="N38" s="25" t="s">
        <v>56</v>
      </c>
      <c r="O38" s="25" t="s">
        <v>56</v>
      </c>
      <c r="P38" s="25" t="s">
        <v>56</v>
      </c>
      <c r="Q38" s="25" t="s">
        <v>56</v>
      </c>
      <c r="R38" s="25" t="s">
        <v>56</v>
      </c>
      <c r="S38" s="25" t="s">
        <v>56</v>
      </c>
      <c r="T38" s="25" t="s">
        <v>56</v>
      </c>
      <c r="U38" s="25" t="s">
        <v>56</v>
      </c>
      <c r="V38" s="25" t="s">
        <v>56</v>
      </c>
      <c r="W38" s="25" t="s">
        <v>56</v>
      </c>
      <c r="X38" s="25" t="s">
        <v>56</v>
      </c>
      <c r="Y38" s="25" t="s">
        <v>56</v>
      </c>
      <c r="Z38" s="25" t="s">
        <v>56</v>
      </c>
      <c r="AA38" s="25" t="s">
        <v>56</v>
      </c>
      <c r="AB38" s="25" t="s">
        <v>56</v>
      </c>
      <c r="AC38" s="25" t="s">
        <v>56</v>
      </c>
      <c r="AD38" s="25" t="s">
        <v>56</v>
      </c>
      <c r="AE38" s="25" t="s">
        <v>56</v>
      </c>
      <c r="AF38" s="25" t="s">
        <v>56</v>
      </c>
      <c r="AG38" s="25" t="s">
        <v>56</v>
      </c>
      <c r="AH38" s="25" t="s">
        <v>56</v>
      </c>
      <c r="AI38" s="25" t="s">
        <v>56</v>
      </c>
      <c r="AJ38" s="25" t="s">
        <v>56</v>
      </c>
      <c r="AK38" s="25" t="s">
        <v>56</v>
      </c>
      <c r="AL38" s="25" t="s">
        <v>56</v>
      </c>
      <c r="AM38" s="25" t="s">
        <v>56</v>
      </c>
      <c r="AN38" s="25" t="s">
        <v>56</v>
      </c>
      <c r="AO38" s="26" t="s">
        <v>56</v>
      </c>
      <c r="AQ38" s="122" t="str">
        <f t="shared" ca="1" si="6"/>
        <v/>
      </c>
      <c r="AR38" s="122" t="str">
        <f t="shared" ca="1" si="7"/>
        <v/>
      </c>
      <c r="AS38" s="122" t="str">
        <f t="shared" ca="1" si="8"/>
        <v/>
      </c>
      <c r="AT38" s="122" t="str">
        <f t="shared" ca="1" si="9"/>
        <v/>
      </c>
    </row>
    <row r="39" spans="1:46" ht="13" x14ac:dyDescent="0.3">
      <c r="B39" s="20">
        <f t="shared" si="5"/>
        <v>0</v>
      </c>
      <c r="C39" s="5">
        <f>'Table 1'!B40</f>
        <v>0</v>
      </c>
      <c r="D39" s="5">
        <f>'Table 1'!C40</f>
        <v>1</v>
      </c>
      <c r="E39" s="5" t="str">
        <f>'Table 1'!D40</f>
        <v>Per/poly fluorinated substances</v>
      </c>
      <c r="F39" s="5" t="str">
        <f>'Table 1'!E40</f>
        <v>C</v>
      </c>
      <c r="G39" s="5" t="str">
        <f>'Table 1'!F40</f>
        <v>6:2 FTMAC</v>
      </c>
      <c r="H39" s="12" t="str">
        <f>'Table 1'!G40</f>
        <v>2144-53-8</v>
      </c>
      <c r="I39" s="21" t="s">
        <v>56</v>
      </c>
      <c r="J39" s="25" t="s">
        <v>56</v>
      </c>
      <c r="K39" s="25" t="s">
        <v>56</v>
      </c>
      <c r="L39" s="25" t="s">
        <v>56</v>
      </c>
      <c r="M39" s="25" t="s">
        <v>56</v>
      </c>
      <c r="N39" s="25" t="s">
        <v>56</v>
      </c>
      <c r="O39" s="25" t="s">
        <v>56</v>
      </c>
      <c r="P39" s="25" t="s">
        <v>56</v>
      </c>
      <c r="Q39" s="25" t="s">
        <v>56</v>
      </c>
      <c r="R39" s="25" t="s">
        <v>56</v>
      </c>
      <c r="S39" s="25" t="s">
        <v>56</v>
      </c>
      <c r="T39" s="25" t="s">
        <v>56</v>
      </c>
      <c r="U39" s="25" t="s">
        <v>56</v>
      </c>
      <c r="V39" s="25" t="s">
        <v>56</v>
      </c>
      <c r="W39" s="25" t="s">
        <v>56</v>
      </c>
      <c r="X39" s="25" t="s">
        <v>56</v>
      </c>
      <c r="Y39" s="25" t="s">
        <v>56</v>
      </c>
      <c r="Z39" s="25" t="s">
        <v>56</v>
      </c>
      <c r="AA39" s="25" t="s">
        <v>56</v>
      </c>
      <c r="AB39" s="25" t="s">
        <v>56</v>
      </c>
      <c r="AC39" s="25" t="s">
        <v>56</v>
      </c>
      <c r="AD39" s="25" t="s">
        <v>56</v>
      </c>
      <c r="AE39" s="25" t="s">
        <v>56</v>
      </c>
      <c r="AF39" s="25" t="s">
        <v>56</v>
      </c>
      <c r="AG39" s="25" t="s">
        <v>56</v>
      </c>
      <c r="AH39" s="25" t="s">
        <v>56</v>
      </c>
      <c r="AI39" s="25" t="s">
        <v>56</v>
      </c>
      <c r="AJ39" s="25" t="s">
        <v>56</v>
      </c>
      <c r="AK39" s="25" t="s">
        <v>56</v>
      </c>
      <c r="AL39" s="25" t="s">
        <v>56</v>
      </c>
      <c r="AM39" s="25" t="s">
        <v>56</v>
      </c>
      <c r="AN39" s="25" t="s">
        <v>56</v>
      </c>
      <c r="AO39" s="26" t="s">
        <v>56</v>
      </c>
      <c r="AQ39" s="122" t="str">
        <f t="shared" ca="1" si="6"/>
        <v/>
      </c>
      <c r="AR39" s="122" t="str">
        <f t="shared" ca="1" si="7"/>
        <v/>
      </c>
      <c r="AS39" s="122" t="str">
        <f t="shared" ca="1" si="8"/>
        <v/>
      </c>
      <c r="AT39" s="122" t="str">
        <f t="shared" ca="1" si="9"/>
        <v/>
      </c>
    </row>
    <row r="40" spans="1:46" ht="13" x14ac:dyDescent="0.3">
      <c r="B40" s="20">
        <f t="shared" si="5"/>
        <v>0</v>
      </c>
      <c r="C40" s="5">
        <f>'Table 1'!B41</f>
        <v>0</v>
      </c>
      <c r="D40" s="5">
        <f>'Table 1'!C41</f>
        <v>1</v>
      </c>
      <c r="E40" s="5" t="str">
        <f>'Table 1'!D41</f>
        <v>Per/poly fluorinated substances</v>
      </c>
      <c r="F40" s="5" t="str">
        <f>'Table 1'!E41</f>
        <v>C</v>
      </c>
      <c r="G40" s="5" t="str">
        <f>'Table 1'!F41</f>
        <v>6:2 FTAC
8:2 FTAC
10:2 FTAC</v>
      </c>
      <c r="H40" s="12" t="str">
        <f>'Table 1'!G41</f>
        <v>17527-29-6</v>
      </c>
      <c r="I40" s="21" t="s">
        <v>56</v>
      </c>
      <c r="J40" s="25" t="s">
        <v>56</v>
      </c>
      <c r="K40" s="25" t="s">
        <v>56</v>
      </c>
      <c r="L40" s="25" t="s">
        <v>56</v>
      </c>
      <c r="M40" s="25" t="s">
        <v>56</v>
      </c>
      <c r="N40" s="25" t="s">
        <v>56</v>
      </c>
      <c r="O40" s="25" t="s">
        <v>56</v>
      </c>
      <c r="P40" s="25" t="s">
        <v>56</v>
      </c>
      <c r="Q40" s="25" t="s">
        <v>56</v>
      </c>
      <c r="R40" s="25" t="s">
        <v>56</v>
      </c>
      <c r="S40" s="25" t="s">
        <v>56</v>
      </c>
      <c r="T40" s="25" t="s">
        <v>56</v>
      </c>
      <c r="U40" s="25" t="s">
        <v>56</v>
      </c>
      <c r="V40" s="25" t="s">
        <v>56</v>
      </c>
      <c r="W40" s="25" t="s">
        <v>56</v>
      </c>
      <c r="X40" s="25" t="s">
        <v>56</v>
      </c>
      <c r="Y40" s="25" t="s">
        <v>56</v>
      </c>
      <c r="Z40" s="25" t="s">
        <v>56</v>
      </c>
      <c r="AA40" s="25" t="s">
        <v>56</v>
      </c>
      <c r="AB40" s="25" t="s">
        <v>56</v>
      </c>
      <c r="AC40" s="25" t="s">
        <v>56</v>
      </c>
      <c r="AD40" s="25" t="s">
        <v>56</v>
      </c>
      <c r="AE40" s="25" t="s">
        <v>56</v>
      </c>
      <c r="AF40" s="25" t="s">
        <v>56</v>
      </c>
      <c r="AG40" s="25" t="s">
        <v>56</v>
      </c>
      <c r="AH40" s="25" t="s">
        <v>56</v>
      </c>
      <c r="AI40" s="25" t="s">
        <v>56</v>
      </c>
      <c r="AJ40" s="25" t="s">
        <v>56</v>
      </c>
      <c r="AK40" s="25" t="s">
        <v>56</v>
      </c>
      <c r="AL40" s="25" t="s">
        <v>56</v>
      </c>
      <c r="AM40" s="25" t="s">
        <v>56</v>
      </c>
      <c r="AN40" s="25" t="s">
        <v>56</v>
      </c>
      <c r="AO40" s="26" t="s">
        <v>56</v>
      </c>
      <c r="AQ40" s="122" t="str">
        <f t="shared" ca="1" si="6"/>
        <v/>
      </c>
      <c r="AR40" s="122" t="str">
        <f t="shared" ca="1" si="7"/>
        <v/>
      </c>
      <c r="AS40" s="122" t="str">
        <f t="shared" ca="1" si="8"/>
        <v/>
      </c>
      <c r="AT40" s="122" t="str">
        <f t="shared" ca="1" si="9"/>
        <v/>
      </c>
    </row>
    <row r="41" spans="1:46" ht="13" x14ac:dyDescent="0.3">
      <c r="B41" s="20">
        <f t="shared" si="5"/>
        <v>0</v>
      </c>
      <c r="C41" s="5">
        <f>'Table 1'!B42</f>
        <v>0</v>
      </c>
      <c r="D41" s="5">
        <f>'Table 1'!C42</f>
        <v>1</v>
      </c>
      <c r="E41" s="5" t="str">
        <f>'Table 1'!D42</f>
        <v>Per/poly fluorinated substances</v>
      </c>
      <c r="F41" s="5" t="str">
        <f>'Table 1'!E42</f>
        <v>C</v>
      </c>
      <c r="G41" s="5" t="str">
        <f>'Table 1'!F42</f>
        <v>PfHxDA</v>
      </c>
      <c r="H41" s="12" t="str">
        <f>'Table 1'!G42</f>
        <v>67905-19-5</v>
      </c>
      <c r="I41" s="21" t="s">
        <v>56</v>
      </c>
      <c r="J41" s="25" t="s">
        <v>56</v>
      </c>
      <c r="K41" s="25" t="s">
        <v>56</v>
      </c>
      <c r="L41" s="25" t="s">
        <v>56</v>
      </c>
      <c r="M41" s="25" t="s">
        <v>56</v>
      </c>
      <c r="N41" s="25" t="s">
        <v>56</v>
      </c>
      <c r="O41" s="25" t="s">
        <v>56</v>
      </c>
      <c r="P41" s="25" t="s">
        <v>56</v>
      </c>
      <c r="Q41" s="25" t="s">
        <v>56</v>
      </c>
      <c r="R41" s="25" t="s">
        <v>56</v>
      </c>
      <c r="S41" s="25" t="s">
        <v>56</v>
      </c>
      <c r="T41" s="25" t="s">
        <v>56</v>
      </c>
      <c r="U41" s="25" t="s">
        <v>56</v>
      </c>
      <c r="V41" s="25" t="s">
        <v>56</v>
      </c>
      <c r="W41" s="25" t="s">
        <v>56</v>
      </c>
      <c r="X41" s="25" t="s">
        <v>56</v>
      </c>
      <c r="Y41" s="25" t="s">
        <v>56</v>
      </c>
      <c r="Z41" s="25" t="s">
        <v>56</v>
      </c>
      <c r="AA41" s="25" t="s">
        <v>56</v>
      </c>
      <c r="AB41" s="25" t="s">
        <v>56</v>
      </c>
      <c r="AC41" s="25" t="s">
        <v>56</v>
      </c>
      <c r="AD41" s="25" t="s">
        <v>56</v>
      </c>
      <c r="AE41" s="25" t="s">
        <v>56</v>
      </c>
      <c r="AF41" s="25" t="s">
        <v>56</v>
      </c>
      <c r="AG41" s="25" t="s">
        <v>56</v>
      </c>
      <c r="AH41" s="25" t="s">
        <v>56</v>
      </c>
      <c r="AI41" s="25" t="s">
        <v>56</v>
      </c>
      <c r="AJ41" s="25" t="s">
        <v>56</v>
      </c>
      <c r="AK41" s="25" t="s">
        <v>56</v>
      </c>
      <c r="AL41" s="25" t="s">
        <v>56</v>
      </c>
      <c r="AM41" s="25" t="s">
        <v>56</v>
      </c>
      <c r="AN41" s="25" t="s">
        <v>56</v>
      </c>
      <c r="AO41" s="26" t="s">
        <v>56</v>
      </c>
      <c r="AQ41" s="122" t="str">
        <f t="shared" ca="1" si="6"/>
        <v/>
      </c>
      <c r="AR41" s="122" t="str">
        <f t="shared" ca="1" si="7"/>
        <v/>
      </c>
      <c r="AS41" s="122" t="str">
        <f t="shared" ca="1" si="8"/>
        <v/>
      </c>
      <c r="AT41" s="122" t="str">
        <f t="shared" ca="1" si="9"/>
        <v/>
      </c>
    </row>
    <row r="42" spans="1:46" ht="13" x14ac:dyDescent="0.3">
      <c r="B42" s="20">
        <f t="shared" si="5"/>
        <v>0</v>
      </c>
      <c r="C42" s="5">
        <f>'Table 1'!B43</f>
        <v>0</v>
      </c>
      <c r="D42" s="5">
        <f>'Table 1'!C43</f>
        <v>1</v>
      </c>
      <c r="E42" s="5" t="str">
        <f>'Table 1'!D43</f>
        <v>Per/poly fluorinated substances</v>
      </c>
      <c r="F42" s="5" t="str">
        <f>'Table 1'!E43</f>
        <v>C</v>
      </c>
      <c r="G42" s="5" t="str">
        <f>'Table 1'!F43</f>
        <v>C4/C4 PFPiA</v>
      </c>
      <c r="H42" s="12" t="str">
        <f>'Table 1'!G43</f>
        <v>52299-25-9</v>
      </c>
      <c r="I42" s="21" t="s">
        <v>56</v>
      </c>
      <c r="J42" s="25" t="s">
        <v>56</v>
      </c>
      <c r="K42" s="25" t="s">
        <v>56</v>
      </c>
      <c r="L42" s="25" t="s">
        <v>56</v>
      </c>
      <c r="M42" s="25" t="s">
        <v>56</v>
      </c>
      <c r="N42" s="25" t="s">
        <v>56</v>
      </c>
      <c r="O42" s="25" t="s">
        <v>56</v>
      </c>
      <c r="P42" s="25" t="s">
        <v>56</v>
      </c>
      <c r="Q42" s="25" t="s">
        <v>56</v>
      </c>
      <c r="R42" s="25" t="s">
        <v>56</v>
      </c>
      <c r="S42" s="25" t="s">
        <v>56</v>
      </c>
      <c r="T42" s="25" t="s">
        <v>56</v>
      </c>
      <c r="U42" s="25" t="s">
        <v>56</v>
      </c>
      <c r="V42" s="25" t="s">
        <v>56</v>
      </c>
      <c r="W42" s="25" t="s">
        <v>56</v>
      </c>
      <c r="X42" s="25" t="s">
        <v>56</v>
      </c>
      <c r="Y42" s="25" t="s">
        <v>56</v>
      </c>
      <c r="Z42" s="25" t="s">
        <v>56</v>
      </c>
      <c r="AA42" s="25" t="s">
        <v>56</v>
      </c>
      <c r="AB42" s="25" t="s">
        <v>56</v>
      </c>
      <c r="AC42" s="25" t="s">
        <v>56</v>
      </c>
      <c r="AD42" s="25" t="s">
        <v>56</v>
      </c>
      <c r="AE42" s="25" t="s">
        <v>56</v>
      </c>
      <c r="AF42" s="25" t="s">
        <v>56</v>
      </c>
      <c r="AG42" s="25" t="s">
        <v>56</v>
      </c>
      <c r="AH42" s="25" t="s">
        <v>56</v>
      </c>
      <c r="AI42" s="25" t="s">
        <v>56</v>
      </c>
      <c r="AJ42" s="25" t="s">
        <v>56</v>
      </c>
      <c r="AK42" s="25" t="s">
        <v>56</v>
      </c>
      <c r="AL42" s="25" t="s">
        <v>56</v>
      </c>
      <c r="AM42" s="25" t="s">
        <v>56</v>
      </c>
      <c r="AN42" s="25" t="s">
        <v>56</v>
      </c>
      <c r="AO42" s="26" t="s">
        <v>56</v>
      </c>
      <c r="AQ42" s="122" t="str">
        <f t="shared" ca="1" si="6"/>
        <v/>
      </c>
      <c r="AR42" s="122" t="str">
        <f t="shared" ca="1" si="7"/>
        <v/>
      </c>
      <c r="AS42" s="122" t="str">
        <f t="shared" ca="1" si="8"/>
        <v/>
      </c>
      <c r="AT42" s="122" t="str">
        <f t="shared" ca="1" si="9"/>
        <v/>
      </c>
    </row>
    <row r="43" spans="1:46" ht="13" x14ac:dyDescent="0.3">
      <c r="A43" s="44" t="s">
        <v>852</v>
      </c>
      <c r="B43" s="20">
        <f t="shared" si="5"/>
        <v>0</v>
      </c>
      <c r="C43" s="5">
        <f>'Table 1'!B44</f>
        <v>0</v>
      </c>
      <c r="D43" s="5">
        <f>'Table 1'!C44</f>
        <v>1</v>
      </c>
      <c r="E43" s="5" t="str">
        <f>'Table 1'!D44</f>
        <v>Per/poly fluorinated substances</v>
      </c>
      <c r="F43" s="5" t="str">
        <f>'Table 1'!E44</f>
        <v>C</v>
      </c>
      <c r="G43" s="5" t="str">
        <f>'Table 1'!F44</f>
        <v>8:2 FTOH</v>
      </c>
      <c r="H43" s="12" t="str">
        <f>'Table 1'!G44</f>
        <v>678-39-7</v>
      </c>
      <c r="I43" s="21" t="s">
        <v>56</v>
      </c>
      <c r="J43" s="25" t="s">
        <v>56</v>
      </c>
      <c r="K43" s="25" t="s">
        <v>56</v>
      </c>
      <c r="L43" s="25" t="s">
        <v>56</v>
      </c>
      <c r="M43" s="25" t="s">
        <v>56</v>
      </c>
      <c r="N43" s="25" t="s">
        <v>56</v>
      </c>
      <c r="O43" s="25" t="s">
        <v>56</v>
      </c>
      <c r="P43" s="25" t="s">
        <v>56</v>
      </c>
      <c r="Q43" s="25" t="s">
        <v>56</v>
      </c>
      <c r="R43" s="25" t="s">
        <v>56</v>
      </c>
      <c r="S43" s="25" t="s">
        <v>56</v>
      </c>
      <c r="T43" s="25" t="s">
        <v>56</v>
      </c>
      <c r="U43" s="25" t="s">
        <v>56</v>
      </c>
      <c r="V43" s="25" t="s">
        <v>56</v>
      </c>
      <c r="W43" s="25" t="s">
        <v>56</v>
      </c>
      <c r="X43" s="25" t="s">
        <v>56</v>
      </c>
      <c r="Y43" s="25" t="s">
        <v>56</v>
      </c>
      <c r="Z43" s="25" t="s">
        <v>56</v>
      </c>
      <c r="AA43" s="25" t="s">
        <v>56</v>
      </c>
      <c r="AB43" s="25" t="s">
        <v>56</v>
      </c>
      <c r="AC43" s="25" t="s">
        <v>56</v>
      </c>
      <c r="AD43" s="25" t="s">
        <v>56</v>
      </c>
      <c r="AE43" s="25" t="s">
        <v>56</v>
      </c>
      <c r="AF43" s="25" t="s">
        <v>56</v>
      </c>
      <c r="AG43" s="25" t="s">
        <v>56</v>
      </c>
      <c r="AH43" s="25" t="s">
        <v>56</v>
      </c>
      <c r="AI43" s="25" t="s">
        <v>56</v>
      </c>
      <c r="AJ43" s="25" t="s">
        <v>56</v>
      </c>
      <c r="AK43" s="25" t="s">
        <v>56</v>
      </c>
      <c r="AL43" s="25" t="s">
        <v>56</v>
      </c>
      <c r="AM43" s="25" t="s">
        <v>56</v>
      </c>
      <c r="AN43" s="25" t="s">
        <v>56</v>
      </c>
      <c r="AO43" s="26" t="s">
        <v>56</v>
      </c>
      <c r="AQ43" s="122" t="str">
        <f t="shared" ca="1" si="6"/>
        <v/>
      </c>
      <c r="AR43" s="122" t="str">
        <f t="shared" ca="1" si="7"/>
        <v/>
      </c>
      <c r="AS43" s="122" t="str">
        <f t="shared" ca="1" si="8"/>
        <v/>
      </c>
      <c r="AT43" s="122" t="str">
        <f t="shared" ca="1" si="9"/>
        <v/>
      </c>
    </row>
    <row r="44" spans="1:46" ht="13" x14ac:dyDescent="0.3">
      <c r="A44" s="44" t="s">
        <v>852</v>
      </c>
      <c r="B44" s="20">
        <f t="shared" si="5"/>
        <v>0</v>
      </c>
      <c r="C44" s="5">
        <f>'Table 1'!B45</f>
        <v>0</v>
      </c>
      <c r="D44" s="5">
        <f>'Table 1'!C45</f>
        <v>1</v>
      </c>
      <c r="E44" s="5" t="str">
        <f>'Table 1'!D45</f>
        <v>Per/poly fluorinated substances</v>
      </c>
      <c r="F44" s="5">
        <f>'Table 1'!E45</f>
        <v>0</v>
      </c>
      <c r="G44" s="5" t="str">
        <f>'Table 1'!F45</f>
        <v>10:2 FTOH</v>
      </c>
      <c r="H44" s="12" t="str">
        <f>'Table 1'!G45</f>
        <v>865-86-1</v>
      </c>
      <c r="I44" s="21" t="s">
        <v>56</v>
      </c>
      <c r="J44" s="25" t="s">
        <v>56</v>
      </c>
      <c r="K44" s="25" t="s">
        <v>56</v>
      </c>
      <c r="L44" s="25" t="s">
        <v>56</v>
      </c>
      <c r="M44" s="25" t="s">
        <v>56</v>
      </c>
      <c r="N44" s="25" t="s">
        <v>56</v>
      </c>
      <c r="O44" s="25" t="s">
        <v>56</v>
      </c>
      <c r="P44" s="25" t="s">
        <v>56</v>
      </c>
      <c r="Q44" s="25" t="s">
        <v>56</v>
      </c>
      <c r="R44" s="25" t="s">
        <v>56</v>
      </c>
      <c r="S44" s="25" t="s">
        <v>56</v>
      </c>
      <c r="T44" s="25" t="s">
        <v>56</v>
      </c>
      <c r="U44" s="25" t="s">
        <v>56</v>
      </c>
      <c r="V44" s="25" t="s">
        <v>56</v>
      </c>
      <c r="W44" s="25" t="s">
        <v>56</v>
      </c>
      <c r="X44" s="25" t="s">
        <v>56</v>
      </c>
      <c r="Y44" s="25" t="s">
        <v>56</v>
      </c>
      <c r="Z44" s="25" t="s">
        <v>56</v>
      </c>
      <c r="AA44" s="25" t="s">
        <v>56</v>
      </c>
      <c r="AB44" s="25" t="s">
        <v>56</v>
      </c>
      <c r="AC44" s="25" t="s">
        <v>56</v>
      </c>
      <c r="AD44" s="25" t="s">
        <v>56</v>
      </c>
      <c r="AE44" s="25" t="s">
        <v>56</v>
      </c>
      <c r="AF44" s="25" t="s">
        <v>56</v>
      </c>
      <c r="AG44" s="25" t="s">
        <v>56</v>
      </c>
      <c r="AH44" s="25" t="s">
        <v>56</v>
      </c>
      <c r="AI44" s="25" t="s">
        <v>56</v>
      </c>
      <c r="AJ44" s="25" t="s">
        <v>56</v>
      </c>
      <c r="AK44" s="25" t="s">
        <v>56</v>
      </c>
      <c r="AL44" s="25" t="s">
        <v>56</v>
      </c>
      <c r="AM44" s="25" t="s">
        <v>56</v>
      </c>
      <c r="AN44" s="25" t="s">
        <v>56</v>
      </c>
      <c r="AO44" s="26" t="s">
        <v>56</v>
      </c>
      <c r="AQ44" s="122" t="str">
        <f t="shared" ca="1" si="6"/>
        <v/>
      </c>
      <c r="AR44" s="122" t="str">
        <f t="shared" ca="1" si="7"/>
        <v/>
      </c>
      <c r="AS44" s="122" t="str">
        <f t="shared" ca="1" si="8"/>
        <v/>
      </c>
      <c r="AT44" s="122" t="str">
        <f t="shared" ca="1" si="9"/>
        <v/>
      </c>
    </row>
    <row r="45" spans="1:46" ht="13" x14ac:dyDescent="0.3">
      <c r="B45" s="20">
        <f t="shared" si="5"/>
        <v>0</v>
      </c>
      <c r="C45" s="5">
        <f>'Table 1'!B46</f>
        <v>0</v>
      </c>
      <c r="D45" s="5">
        <f>'Table 1'!C46</f>
        <v>1</v>
      </c>
      <c r="E45" s="5" t="str">
        <f>'Table 1'!D46</f>
        <v>Per/poly fluorinated substances</v>
      </c>
      <c r="F45" s="5" t="str">
        <f>'Table 1'!E46</f>
        <v>C</v>
      </c>
      <c r="G45" s="5" t="str">
        <f>'Table 1'!F46</f>
        <v>C6/C6 PFPiA</v>
      </c>
      <c r="H45" s="12" t="str">
        <f>'Table 1'!G46</f>
        <v>40143-77-9</v>
      </c>
      <c r="I45" s="21" t="s">
        <v>56</v>
      </c>
      <c r="J45" s="25" t="s">
        <v>56</v>
      </c>
      <c r="K45" s="25" t="s">
        <v>56</v>
      </c>
      <c r="L45" s="25" t="s">
        <v>56</v>
      </c>
      <c r="M45" s="25" t="s">
        <v>56</v>
      </c>
      <c r="N45" s="25" t="s">
        <v>56</v>
      </c>
      <c r="O45" s="25" t="s">
        <v>56</v>
      </c>
      <c r="P45" s="25" t="s">
        <v>56</v>
      </c>
      <c r="Q45" s="25" t="s">
        <v>56</v>
      </c>
      <c r="R45" s="25" t="s">
        <v>56</v>
      </c>
      <c r="S45" s="25" t="s">
        <v>56</v>
      </c>
      <c r="T45" s="25" t="s">
        <v>56</v>
      </c>
      <c r="U45" s="25" t="s">
        <v>56</v>
      </c>
      <c r="V45" s="25" t="s">
        <v>56</v>
      </c>
      <c r="W45" s="25" t="s">
        <v>56</v>
      </c>
      <c r="X45" s="25" t="s">
        <v>56</v>
      </c>
      <c r="Y45" s="25" t="s">
        <v>56</v>
      </c>
      <c r="Z45" s="25" t="s">
        <v>56</v>
      </c>
      <c r="AA45" s="25" t="s">
        <v>56</v>
      </c>
      <c r="AB45" s="25" t="s">
        <v>56</v>
      </c>
      <c r="AC45" s="25" t="s">
        <v>56</v>
      </c>
      <c r="AD45" s="25" t="s">
        <v>56</v>
      </c>
      <c r="AE45" s="25" t="s">
        <v>56</v>
      </c>
      <c r="AF45" s="25" t="s">
        <v>56</v>
      </c>
      <c r="AG45" s="25" t="s">
        <v>56</v>
      </c>
      <c r="AH45" s="25" t="s">
        <v>56</v>
      </c>
      <c r="AI45" s="25" t="s">
        <v>56</v>
      </c>
      <c r="AJ45" s="25" t="s">
        <v>56</v>
      </c>
      <c r="AK45" s="25" t="s">
        <v>56</v>
      </c>
      <c r="AL45" s="25" t="s">
        <v>56</v>
      </c>
      <c r="AM45" s="25" t="s">
        <v>56</v>
      </c>
      <c r="AN45" s="25" t="s">
        <v>56</v>
      </c>
      <c r="AO45" s="26" t="s">
        <v>56</v>
      </c>
      <c r="AQ45" s="122" t="str">
        <f t="shared" ca="1" si="6"/>
        <v/>
      </c>
      <c r="AR45" s="122" t="str">
        <f t="shared" ca="1" si="7"/>
        <v/>
      </c>
      <c r="AS45" s="122" t="str">
        <f t="shared" ca="1" si="8"/>
        <v/>
      </c>
      <c r="AT45" s="122" t="str">
        <f t="shared" ca="1" si="9"/>
        <v/>
      </c>
    </row>
    <row r="46" spans="1:46" ht="13" x14ac:dyDescent="0.3">
      <c r="B46" s="20">
        <f t="shared" si="5"/>
        <v>0</v>
      </c>
      <c r="C46" s="5">
        <f>'Table 1'!B47</f>
        <v>0</v>
      </c>
      <c r="D46" s="5">
        <f>'Table 1'!C47</f>
        <v>1</v>
      </c>
      <c r="E46" s="5" t="str">
        <f>'Table 1'!D47</f>
        <v>Per/poly fluorinated substances</v>
      </c>
      <c r="F46" s="5" t="str">
        <f>'Table 1'!E47</f>
        <v>C</v>
      </c>
      <c r="G46" s="5" t="str">
        <f>'Table 1'!F47</f>
        <v>C6/C8 PFPiA</v>
      </c>
      <c r="H46" s="12" t="str">
        <f>'Table 1'!G47</f>
        <v>610800-34-5</v>
      </c>
      <c r="I46" s="21" t="s">
        <v>56</v>
      </c>
      <c r="J46" s="25" t="s">
        <v>56</v>
      </c>
      <c r="K46" s="25" t="s">
        <v>56</v>
      </c>
      <c r="L46" s="25" t="s">
        <v>56</v>
      </c>
      <c r="M46" s="25" t="s">
        <v>56</v>
      </c>
      <c r="N46" s="25" t="s">
        <v>56</v>
      </c>
      <c r="O46" s="25" t="s">
        <v>56</v>
      </c>
      <c r="P46" s="25" t="s">
        <v>56</v>
      </c>
      <c r="Q46" s="25" t="s">
        <v>56</v>
      </c>
      <c r="R46" s="25" t="s">
        <v>56</v>
      </c>
      <c r="S46" s="25" t="s">
        <v>56</v>
      </c>
      <c r="T46" s="25" t="s">
        <v>56</v>
      </c>
      <c r="U46" s="25" t="s">
        <v>56</v>
      </c>
      <c r="V46" s="25" t="s">
        <v>56</v>
      </c>
      <c r="W46" s="25" t="s">
        <v>56</v>
      </c>
      <c r="X46" s="25" t="s">
        <v>56</v>
      </c>
      <c r="Y46" s="25" t="s">
        <v>56</v>
      </c>
      <c r="Z46" s="25" t="s">
        <v>56</v>
      </c>
      <c r="AA46" s="25" t="s">
        <v>56</v>
      </c>
      <c r="AB46" s="25" t="s">
        <v>56</v>
      </c>
      <c r="AC46" s="25" t="s">
        <v>56</v>
      </c>
      <c r="AD46" s="25" t="s">
        <v>56</v>
      </c>
      <c r="AE46" s="25" t="s">
        <v>56</v>
      </c>
      <c r="AF46" s="25" t="s">
        <v>56</v>
      </c>
      <c r="AG46" s="25" t="s">
        <v>56</v>
      </c>
      <c r="AH46" s="25" t="s">
        <v>56</v>
      </c>
      <c r="AI46" s="25" t="s">
        <v>56</v>
      </c>
      <c r="AJ46" s="25" t="s">
        <v>56</v>
      </c>
      <c r="AK46" s="25" t="s">
        <v>56</v>
      </c>
      <c r="AL46" s="25" t="s">
        <v>56</v>
      </c>
      <c r="AM46" s="25" t="s">
        <v>56</v>
      </c>
      <c r="AN46" s="25" t="s">
        <v>56</v>
      </c>
      <c r="AO46" s="26" t="s">
        <v>56</v>
      </c>
      <c r="AQ46" s="122" t="str">
        <f t="shared" ca="1" si="6"/>
        <v/>
      </c>
      <c r="AR46" s="122" t="str">
        <f t="shared" ca="1" si="7"/>
        <v/>
      </c>
      <c r="AS46" s="122" t="str">
        <f t="shared" ca="1" si="8"/>
        <v/>
      </c>
      <c r="AT46" s="122" t="str">
        <f t="shared" ca="1" si="9"/>
        <v/>
      </c>
    </row>
    <row r="47" spans="1:46" ht="13" x14ac:dyDescent="0.3">
      <c r="B47" s="20">
        <f t="shared" si="5"/>
        <v>0</v>
      </c>
      <c r="C47" s="5">
        <f>'Table 1'!B48</f>
        <v>0</v>
      </c>
      <c r="D47" s="5">
        <f>'Table 1'!C48</f>
        <v>1</v>
      </c>
      <c r="E47" s="5" t="str">
        <f>'Table 1'!D48</f>
        <v>Per/poly fluorinated substances</v>
      </c>
      <c r="F47" s="5" t="str">
        <f>'Table 1'!E48</f>
        <v>C</v>
      </c>
      <c r="G47" s="5" t="str">
        <f>'Table 1'!F48</f>
        <v>C8/C8 PFPiA</v>
      </c>
      <c r="H47" s="12" t="str">
        <f>'Table 1'!G48</f>
        <v>40143-79-1</v>
      </c>
      <c r="I47" s="21" t="s">
        <v>56</v>
      </c>
      <c r="J47" s="25" t="s">
        <v>56</v>
      </c>
      <c r="K47" s="25" t="s">
        <v>56</v>
      </c>
      <c r="L47" s="25" t="s">
        <v>56</v>
      </c>
      <c r="M47" s="25" t="s">
        <v>56</v>
      </c>
      <c r="N47" s="25" t="s">
        <v>56</v>
      </c>
      <c r="O47" s="25" t="s">
        <v>56</v>
      </c>
      <c r="P47" s="25" t="s">
        <v>56</v>
      </c>
      <c r="Q47" s="25" t="s">
        <v>56</v>
      </c>
      <c r="R47" s="25" t="s">
        <v>56</v>
      </c>
      <c r="S47" s="25" t="s">
        <v>56</v>
      </c>
      <c r="T47" s="25" t="s">
        <v>56</v>
      </c>
      <c r="U47" s="25" t="s">
        <v>56</v>
      </c>
      <c r="V47" s="25" t="s">
        <v>56</v>
      </c>
      <c r="W47" s="25" t="s">
        <v>56</v>
      </c>
      <c r="X47" s="25" t="s">
        <v>56</v>
      </c>
      <c r="Y47" s="25" t="s">
        <v>56</v>
      </c>
      <c r="Z47" s="25" t="s">
        <v>56</v>
      </c>
      <c r="AA47" s="25" t="s">
        <v>56</v>
      </c>
      <c r="AB47" s="25" t="s">
        <v>56</v>
      </c>
      <c r="AC47" s="25" t="s">
        <v>56</v>
      </c>
      <c r="AD47" s="25" t="s">
        <v>56</v>
      </c>
      <c r="AE47" s="25" t="s">
        <v>56</v>
      </c>
      <c r="AF47" s="25" t="s">
        <v>56</v>
      </c>
      <c r="AG47" s="25" t="s">
        <v>56</v>
      </c>
      <c r="AH47" s="25" t="s">
        <v>56</v>
      </c>
      <c r="AI47" s="25" t="s">
        <v>56</v>
      </c>
      <c r="AJ47" s="25" t="s">
        <v>56</v>
      </c>
      <c r="AK47" s="25" t="s">
        <v>56</v>
      </c>
      <c r="AL47" s="25" t="s">
        <v>56</v>
      </c>
      <c r="AM47" s="25" t="s">
        <v>56</v>
      </c>
      <c r="AN47" s="25" t="s">
        <v>56</v>
      </c>
      <c r="AO47" s="26" t="s">
        <v>56</v>
      </c>
      <c r="AQ47" s="122" t="str">
        <f t="shared" ca="1" si="6"/>
        <v/>
      </c>
      <c r="AR47" s="122" t="str">
        <f t="shared" ca="1" si="7"/>
        <v/>
      </c>
      <c r="AS47" s="122" t="str">
        <f t="shared" ca="1" si="8"/>
        <v/>
      </c>
      <c r="AT47" s="122" t="str">
        <f t="shared" ca="1" si="9"/>
        <v/>
      </c>
    </row>
    <row r="48" spans="1:46" ht="13" x14ac:dyDescent="0.3">
      <c r="B48" s="20">
        <f t="shared" si="5"/>
        <v>0</v>
      </c>
      <c r="C48" s="5">
        <f>'Table 1'!B49</f>
        <v>0</v>
      </c>
      <c r="D48" s="5">
        <f>'Table 1'!C49</f>
        <v>1</v>
      </c>
      <c r="E48" s="5" t="str">
        <f>'Table 1'!D49</f>
        <v>Per/poly fluorinated substances</v>
      </c>
      <c r="F48" s="5" t="str">
        <f>'Table 1'!E49</f>
        <v>D</v>
      </c>
      <c r="G48" s="5" t="str">
        <f>'Table 1'!F49</f>
        <v>HFPO</v>
      </c>
      <c r="H48" s="12" t="str">
        <f>'Table 1'!G49</f>
        <v>220182-27-4</v>
      </c>
      <c r="I48" s="21" t="s">
        <v>56</v>
      </c>
      <c r="J48" s="25" t="s">
        <v>56</v>
      </c>
      <c r="K48" s="25" t="s">
        <v>56</v>
      </c>
      <c r="L48" s="25" t="s">
        <v>56</v>
      </c>
      <c r="M48" s="25" t="s">
        <v>56</v>
      </c>
      <c r="N48" s="25" t="s">
        <v>56</v>
      </c>
      <c r="O48" s="25" t="s">
        <v>56</v>
      </c>
      <c r="P48" s="25" t="s">
        <v>56</v>
      </c>
      <c r="Q48" s="25" t="s">
        <v>56</v>
      </c>
      <c r="R48" s="25" t="s">
        <v>56</v>
      </c>
      <c r="S48" s="25" t="s">
        <v>56</v>
      </c>
      <c r="T48" s="25" t="s">
        <v>56</v>
      </c>
      <c r="U48" s="25" t="s">
        <v>56</v>
      </c>
      <c r="V48" s="25" t="s">
        <v>56</v>
      </c>
      <c r="W48" s="25" t="s">
        <v>56</v>
      </c>
      <c r="X48" s="25" t="s">
        <v>56</v>
      </c>
      <c r="Y48" s="25" t="s">
        <v>56</v>
      </c>
      <c r="Z48" s="25" t="s">
        <v>56</v>
      </c>
      <c r="AA48" s="25" t="s">
        <v>56</v>
      </c>
      <c r="AB48" s="25" t="s">
        <v>56</v>
      </c>
      <c r="AC48" s="25" t="s">
        <v>56</v>
      </c>
      <c r="AD48" s="25" t="s">
        <v>56</v>
      </c>
      <c r="AE48" s="25" t="s">
        <v>56</v>
      </c>
      <c r="AF48" s="25" t="s">
        <v>56</v>
      </c>
      <c r="AG48" s="25" t="s">
        <v>56</v>
      </c>
      <c r="AH48" s="25" t="s">
        <v>56</v>
      </c>
      <c r="AI48" s="25" t="s">
        <v>56</v>
      </c>
      <c r="AJ48" s="25" t="s">
        <v>56</v>
      </c>
      <c r="AK48" s="25" t="s">
        <v>56</v>
      </c>
      <c r="AL48" s="25" t="s">
        <v>56</v>
      </c>
      <c r="AM48" s="25" t="s">
        <v>56</v>
      </c>
      <c r="AN48" s="25" t="s">
        <v>56</v>
      </c>
      <c r="AO48" s="26" t="s">
        <v>56</v>
      </c>
      <c r="AQ48" s="122" t="str">
        <f t="shared" ca="1" si="6"/>
        <v/>
      </c>
      <c r="AR48" s="122" t="str">
        <f t="shared" ca="1" si="7"/>
        <v/>
      </c>
      <c r="AS48" s="122" t="str">
        <f t="shared" ca="1" si="8"/>
        <v/>
      </c>
      <c r="AT48" s="122" t="str">
        <f t="shared" ca="1" si="9"/>
        <v/>
      </c>
    </row>
    <row r="49" spans="2:46" ht="13" x14ac:dyDescent="0.3">
      <c r="B49" s="20">
        <f t="shared" si="5"/>
        <v>0</v>
      </c>
      <c r="C49" s="5">
        <f>'Table 1'!B50</f>
        <v>0</v>
      </c>
      <c r="D49" s="5">
        <f>'Table 1'!C50</f>
        <v>1</v>
      </c>
      <c r="E49" s="5" t="str">
        <f>'Table 1'!D50</f>
        <v>Per/poly fluorinated substances</v>
      </c>
      <c r="F49" s="5" t="str">
        <f>'Table 1'!E50</f>
        <v>D</v>
      </c>
      <c r="G49" s="5" t="str">
        <f>'Table 1'!F50</f>
        <v>PFCHS</v>
      </c>
      <c r="H49" s="12" t="str">
        <f>'Table 1'!G50</f>
        <v>3107-18-4</v>
      </c>
      <c r="I49" s="21" t="s">
        <v>56</v>
      </c>
      <c r="J49" s="25" t="s">
        <v>56</v>
      </c>
      <c r="K49" s="25" t="s">
        <v>56</v>
      </c>
      <c r="L49" s="25" t="s">
        <v>56</v>
      </c>
      <c r="M49" s="25" t="s">
        <v>56</v>
      </c>
      <c r="N49" s="25" t="s">
        <v>56</v>
      </c>
      <c r="O49" s="25" t="s">
        <v>56</v>
      </c>
      <c r="P49" s="25" t="s">
        <v>56</v>
      </c>
      <c r="Q49" s="25" t="s">
        <v>56</v>
      </c>
      <c r="R49" s="25" t="s">
        <v>56</v>
      </c>
      <c r="S49" s="25" t="s">
        <v>56</v>
      </c>
      <c r="T49" s="25" t="s">
        <v>56</v>
      </c>
      <c r="U49" s="25" t="s">
        <v>56</v>
      </c>
      <c r="V49" s="25" t="s">
        <v>56</v>
      </c>
      <c r="W49" s="25" t="s">
        <v>56</v>
      </c>
      <c r="X49" s="25" t="s">
        <v>56</v>
      </c>
      <c r="Y49" s="25" t="s">
        <v>56</v>
      </c>
      <c r="Z49" s="25" t="s">
        <v>56</v>
      </c>
      <c r="AA49" s="25" t="s">
        <v>56</v>
      </c>
      <c r="AB49" s="25" t="s">
        <v>56</v>
      </c>
      <c r="AC49" s="25" t="s">
        <v>56</v>
      </c>
      <c r="AD49" s="25" t="s">
        <v>56</v>
      </c>
      <c r="AE49" s="25" t="s">
        <v>56</v>
      </c>
      <c r="AF49" s="25" t="s">
        <v>56</v>
      </c>
      <c r="AG49" s="25" t="s">
        <v>56</v>
      </c>
      <c r="AH49" s="25" t="s">
        <v>56</v>
      </c>
      <c r="AI49" s="25" t="s">
        <v>56</v>
      </c>
      <c r="AJ49" s="25" t="s">
        <v>56</v>
      </c>
      <c r="AK49" s="25" t="s">
        <v>56</v>
      </c>
      <c r="AL49" s="25" t="s">
        <v>56</v>
      </c>
      <c r="AM49" s="25" t="s">
        <v>56</v>
      </c>
      <c r="AN49" s="25" t="s">
        <v>56</v>
      </c>
      <c r="AO49" s="26" t="s">
        <v>56</v>
      </c>
      <c r="AQ49" s="122" t="str">
        <f t="shared" ca="1" si="6"/>
        <v/>
      </c>
      <c r="AR49" s="122" t="str">
        <f t="shared" ca="1" si="7"/>
        <v/>
      </c>
      <c r="AS49" s="122" t="str">
        <f t="shared" ca="1" si="8"/>
        <v/>
      </c>
      <c r="AT49" s="122" t="str">
        <f t="shared" ca="1" si="9"/>
        <v/>
      </c>
    </row>
    <row r="50" spans="2:46" ht="13" x14ac:dyDescent="0.3">
      <c r="B50" s="20">
        <f t="shared" si="5"/>
        <v>0</v>
      </c>
      <c r="C50" s="5" t="str">
        <f>'Table 1'!B51</f>
        <v>Y</v>
      </c>
      <c r="D50" s="5">
        <f>'Table 1'!C51</f>
        <v>1</v>
      </c>
      <c r="E50" s="5" t="str">
        <f>'Table 1'!D51</f>
        <v>Per/poly fluorinated substances</v>
      </c>
      <c r="F50" s="5" t="str">
        <f>'Table 1'!E51</f>
        <v>D</v>
      </c>
      <c r="G50" s="5" t="str">
        <f>'Table 1'!F51</f>
        <v>PFCHS</v>
      </c>
      <c r="H50" s="17" t="str">
        <f>'Table 1'!G51</f>
        <v>68156-01-4</v>
      </c>
      <c r="I50" s="21" t="s">
        <v>56</v>
      </c>
      <c r="J50" s="25" t="s">
        <v>56</v>
      </c>
      <c r="K50" s="25" t="s">
        <v>56</v>
      </c>
      <c r="L50" s="25" t="s">
        <v>56</v>
      </c>
      <c r="M50" s="25" t="s">
        <v>56</v>
      </c>
      <c r="N50" s="25" t="s">
        <v>56</v>
      </c>
      <c r="O50" s="25" t="s">
        <v>56</v>
      </c>
      <c r="P50" s="25" t="s">
        <v>56</v>
      </c>
      <c r="Q50" s="25" t="s">
        <v>56</v>
      </c>
      <c r="R50" s="25" t="s">
        <v>56</v>
      </c>
      <c r="S50" s="25" t="s">
        <v>56</v>
      </c>
      <c r="T50" s="25" t="s">
        <v>56</v>
      </c>
      <c r="U50" s="25" t="s">
        <v>56</v>
      </c>
      <c r="V50" s="25" t="s">
        <v>56</v>
      </c>
      <c r="W50" s="25" t="s">
        <v>56</v>
      </c>
      <c r="X50" s="25" t="s">
        <v>56</v>
      </c>
      <c r="Y50" s="25" t="s">
        <v>56</v>
      </c>
      <c r="Z50" s="25" t="s">
        <v>56</v>
      </c>
      <c r="AA50" s="25" t="s">
        <v>56</v>
      </c>
      <c r="AB50" s="25" t="s">
        <v>56</v>
      </c>
      <c r="AC50" s="25" t="s">
        <v>56</v>
      </c>
      <c r="AD50" s="25" t="s">
        <v>56</v>
      </c>
      <c r="AE50" s="25" t="s">
        <v>56</v>
      </c>
      <c r="AF50" s="25" t="s">
        <v>56</v>
      </c>
      <c r="AG50" s="25" t="s">
        <v>56</v>
      </c>
      <c r="AH50" s="25" t="s">
        <v>56</v>
      </c>
      <c r="AI50" s="25" t="s">
        <v>56</v>
      </c>
      <c r="AJ50" s="25" t="s">
        <v>56</v>
      </c>
      <c r="AK50" s="25" t="s">
        <v>56</v>
      </c>
      <c r="AL50" s="25" t="s">
        <v>56</v>
      </c>
      <c r="AM50" s="25" t="s">
        <v>56</v>
      </c>
      <c r="AN50" s="25" t="s">
        <v>56</v>
      </c>
      <c r="AO50" s="26" t="s">
        <v>56</v>
      </c>
      <c r="AQ50" s="122" t="str">
        <f t="shared" ca="1" si="6"/>
        <v/>
      </c>
      <c r="AR50" s="122" t="str">
        <f t="shared" ca="1" si="7"/>
        <v/>
      </c>
      <c r="AS50" s="122" t="str">
        <f t="shared" ca="1" si="8"/>
        <v/>
      </c>
      <c r="AT50" s="122" t="str">
        <f t="shared" ca="1" si="9"/>
        <v/>
      </c>
    </row>
    <row r="51" spans="2:46" ht="13" x14ac:dyDescent="0.3">
      <c r="B51" s="20">
        <f t="shared" si="5"/>
        <v>0</v>
      </c>
      <c r="C51" s="5" t="str">
        <f>'Table 1'!B52</f>
        <v>Y</v>
      </c>
      <c r="D51" s="5">
        <f>'Table 1'!C52</f>
        <v>1</v>
      </c>
      <c r="E51" s="5" t="str">
        <f>'Table 1'!D52</f>
        <v>Per/poly fluorinated substances</v>
      </c>
      <c r="F51" s="5" t="str">
        <f>'Table 1'!E52</f>
        <v>D</v>
      </c>
      <c r="G51" s="5" t="str">
        <f>'Table 1'!F52</f>
        <v>PFCHS</v>
      </c>
      <c r="H51" s="17" t="str">
        <f>'Table 1'!G52</f>
        <v>335-24-0</v>
      </c>
      <c r="I51" s="21" t="s">
        <v>56</v>
      </c>
      <c r="J51" s="25" t="s">
        <v>56</v>
      </c>
      <c r="K51" s="25" t="s">
        <v>56</v>
      </c>
      <c r="L51" s="25" t="s">
        <v>56</v>
      </c>
      <c r="M51" s="25" t="s">
        <v>56</v>
      </c>
      <c r="N51" s="25" t="s">
        <v>56</v>
      </c>
      <c r="O51" s="25" t="s">
        <v>56</v>
      </c>
      <c r="P51" s="25" t="s">
        <v>56</v>
      </c>
      <c r="Q51" s="25" t="s">
        <v>56</v>
      </c>
      <c r="R51" s="25" t="s">
        <v>56</v>
      </c>
      <c r="S51" s="25" t="s">
        <v>56</v>
      </c>
      <c r="T51" s="25" t="s">
        <v>56</v>
      </c>
      <c r="U51" s="25" t="s">
        <v>56</v>
      </c>
      <c r="V51" s="25" t="s">
        <v>56</v>
      </c>
      <c r="W51" s="25" t="s">
        <v>56</v>
      </c>
      <c r="X51" s="25" t="s">
        <v>56</v>
      </c>
      <c r="Y51" s="25" t="s">
        <v>56</v>
      </c>
      <c r="Z51" s="25" t="s">
        <v>56</v>
      </c>
      <c r="AA51" s="25" t="s">
        <v>56</v>
      </c>
      <c r="AB51" s="25" t="s">
        <v>56</v>
      </c>
      <c r="AC51" s="25" t="s">
        <v>56</v>
      </c>
      <c r="AD51" s="25" t="s">
        <v>56</v>
      </c>
      <c r="AE51" s="25" t="s">
        <v>56</v>
      </c>
      <c r="AF51" s="25" t="s">
        <v>56</v>
      </c>
      <c r="AG51" s="25" t="s">
        <v>56</v>
      </c>
      <c r="AH51" s="25" t="s">
        <v>56</v>
      </c>
      <c r="AI51" s="25" t="s">
        <v>56</v>
      </c>
      <c r="AJ51" s="25" t="s">
        <v>56</v>
      </c>
      <c r="AK51" s="25" t="s">
        <v>56</v>
      </c>
      <c r="AL51" s="25" t="s">
        <v>56</v>
      </c>
      <c r="AM51" s="25" t="s">
        <v>56</v>
      </c>
      <c r="AN51" s="25" t="s">
        <v>56</v>
      </c>
      <c r="AO51" s="26" t="s">
        <v>56</v>
      </c>
      <c r="AQ51" s="122" t="str">
        <f t="shared" ca="1" si="6"/>
        <v/>
      </c>
      <c r="AR51" s="122" t="str">
        <f t="shared" ca="1" si="7"/>
        <v/>
      </c>
      <c r="AS51" s="122" t="str">
        <f t="shared" ca="1" si="8"/>
        <v/>
      </c>
      <c r="AT51" s="122" t="str">
        <f t="shared" ca="1" si="9"/>
        <v/>
      </c>
    </row>
    <row r="52" spans="2:46" ht="13" x14ac:dyDescent="0.3">
      <c r="B52" s="20">
        <f t="shared" si="5"/>
        <v>0</v>
      </c>
      <c r="C52" s="5">
        <f>'Table 1'!B53</f>
        <v>0</v>
      </c>
      <c r="D52" s="5">
        <f>'Table 1'!C53</f>
        <v>1</v>
      </c>
      <c r="E52" s="5" t="str">
        <f>'Table 1'!D53</f>
        <v>Per/poly fluorinated substances</v>
      </c>
      <c r="F52" s="5" t="str">
        <f>'Table 1'!E53</f>
        <v>D</v>
      </c>
      <c r="G52" s="5" t="str">
        <f>'Table 1'!F53</f>
        <v>6:2/8:2 diPAP</v>
      </c>
      <c r="H52" s="12" t="str">
        <f>'Table 1'!G53</f>
        <v>943913-15-3</v>
      </c>
      <c r="I52" s="21" t="s">
        <v>56</v>
      </c>
      <c r="J52" s="25" t="s">
        <v>56</v>
      </c>
      <c r="K52" s="25" t="s">
        <v>56</v>
      </c>
      <c r="L52" s="25" t="s">
        <v>56</v>
      </c>
      <c r="M52" s="25" t="s">
        <v>56</v>
      </c>
      <c r="N52" s="25" t="s">
        <v>56</v>
      </c>
      <c r="O52" s="25" t="s">
        <v>56</v>
      </c>
      <c r="P52" s="25" t="s">
        <v>56</v>
      </c>
      <c r="Q52" s="25" t="s">
        <v>56</v>
      </c>
      <c r="R52" s="25" t="s">
        <v>56</v>
      </c>
      <c r="S52" s="25" t="s">
        <v>56</v>
      </c>
      <c r="T52" s="25" t="s">
        <v>56</v>
      </c>
      <c r="U52" s="25" t="s">
        <v>56</v>
      </c>
      <c r="V52" s="25" t="s">
        <v>56</v>
      </c>
      <c r="W52" s="25" t="s">
        <v>56</v>
      </c>
      <c r="X52" s="25" t="s">
        <v>56</v>
      </c>
      <c r="Y52" s="25" t="s">
        <v>56</v>
      </c>
      <c r="Z52" s="25" t="s">
        <v>56</v>
      </c>
      <c r="AA52" s="25" t="s">
        <v>56</v>
      </c>
      <c r="AB52" s="25" t="s">
        <v>56</v>
      </c>
      <c r="AC52" s="25" t="s">
        <v>56</v>
      </c>
      <c r="AD52" s="25" t="s">
        <v>56</v>
      </c>
      <c r="AE52" s="25" t="s">
        <v>56</v>
      </c>
      <c r="AF52" s="25" t="s">
        <v>56</v>
      </c>
      <c r="AG52" s="25" t="s">
        <v>56</v>
      </c>
      <c r="AH52" s="25" t="s">
        <v>56</v>
      </c>
      <c r="AI52" s="25" t="s">
        <v>56</v>
      </c>
      <c r="AJ52" s="25" t="s">
        <v>56</v>
      </c>
      <c r="AK52" s="25" t="s">
        <v>56</v>
      </c>
      <c r="AL52" s="25" t="s">
        <v>56</v>
      </c>
      <c r="AM52" s="25" t="s">
        <v>56</v>
      </c>
      <c r="AN52" s="25" t="s">
        <v>56</v>
      </c>
      <c r="AO52" s="26" t="s">
        <v>56</v>
      </c>
      <c r="AQ52" s="122" t="str">
        <f t="shared" ca="1" si="6"/>
        <v/>
      </c>
      <c r="AR52" s="122" t="str">
        <f t="shared" ca="1" si="7"/>
        <v/>
      </c>
      <c r="AS52" s="122" t="str">
        <f t="shared" ca="1" si="8"/>
        <v/>
      </c>
      <c r="AT52" s="122" t="str">
        <f t="shared" ca="1" si="9"/>
        <v/>
      </c>
    </row>
    <row r="53" spans="2:46" ht="13" x14ac:dyDescent="0.3">
      <c r="B53" s="20">
        <f t="shared" si="5"/>
        <v>0</v>
      </c>
      <c r="C53" s="5">
        <f>'Table 1'!B54</f>
        <v>0</v>
      </c>
      <c r="D53" s="5">
        <f>'Table 1'!C54</f>
        <v>1</v>
      </c>
      <c r="E53" s="5" t="str">
        <f>'Table 1'!D54</f>
        <v>Per/poly fluorinated substances</v>
      </c>
      <c r="F53" s="5" t="str">
        <f>'Table 1'!E54</f>
        <v>D</v>
      </c>
      <c r="G53" s="5" t="str">
        <f>'Table 1'!F54</f>
        <v>8:2 monoPAP</v>
      </c>
      <c r="H53" s="12" t="str">
        <f>'Table 1'!G54</f>
        <v>57678-03-2</v>
      </c>
      <c r="I53" s="21" t="s">
        <v>56</v>
      </c>
      <c r="J53" s="25" t="s">
        <v>56</v>
      </c>
      <c r="K53" s="25" t="s">
        <v>56</v>
      </c>
      <c r="L53" s="25" t="s">
        <v>56</v>
      </c>
      <c r="M53" s="25" t="s">
        <v>56</v>
      </c>
      <c r="N53" s="25" t="s">
        <v>56</v>
      </c>
      <c r="O53" s="25" t="s">
        <v>56</v>
      </c>
      <c r="P53" s="25" t="s">
        <v>56</v>
      </c>
      <c r="Q53" s="25" t="s">
        <v>56</v>
      </c>
      <c r="R53" s="25" t="s">
        <v>56</v>
      </c>
      <c r="S53" s="25" t="s">
        <v>56</v>
      </c>
      <c r="T53" s="25" t="s">
        <v>56</v>
      </c>
      <c r="U53" s="25" t="s">
        <v>56</v>
      </c>
      <c r="V53" s="25" t="s">
        <v>56</v>
      </c>
      <c r="W53" s="25" t="s">
        <v>56</v>
      </c>
      <c r="X53" s="25" t="s">
        <v>56</v>
      </c>
      <c r="Y53" s="25" t="s">
        <v>56</v>
      </c>
      <c r="Z53" s="25" t="s">
        <v>56</v>
      </c>
      <c r="AA53" s="25" t="s">
        <v>56</v>
      </c>
      <c r="AB53" s="25" t="s">
        <v>56</v>
      </c>
      <c r="AC53" s="25" t="s">
        <v>56</v>
      </c>
      <c r="AD53" s="25" t="s">
        <v>56</v>
      </c>
      <c r="AE53" s="25" t="s">
        <v>56</v>
      </c>
      <c r="AF53" s="25" t="s">
        <v>56</v>
      </c>
      <c r="AG53" s="25" t="s">
        <v>56</v>
      </c>
      <c r="AH53" s="25" t="s">
        <v>56</v>
      </c>
      <c r="AI53" s="25" t="s">
        <v>56</v>
      </c>
      <c r="AJ53" s="25" t="s">
        <v>56</v>
      </c>
      <c r="AK53" s="25" t="s">
        <v>56</v>
      </c>
      <c r="AL53" s="25" t="s">
        <v>56</v>
      </c>
      <c r="AM53" s="25" t="s">
        <v>56</v>
      </c>
      <c r="AN53" s="25" t="s">
        <v>56</v>
      </c>
      <c r="AO53" s="26" t="s">
        <v>56</v>
      </c>
      <c r="AQ53" s="122" t="str">
        <f t="shared" ca="1" si="6"/>
        <v/>
      </c>
      <c r="AR53" s="122" t="str">
        <f t="shared" ca="1" si="7"/>
        <v/>
      </c>
      <c r="AS53" s="122" t="str">
        <f t="shared" ca="1" si="8"/>
        <v/>
      </c>
      <c r="AT53" s="122" t="str">
        <f t="shared" ca="1" si="9"/>
        <v/>
      </c>
    </row>
    <row r="54" spans="2:46" ht="13" x14ac:dyDescent="0.3">
      <c r="B54" s="20">
        <f t="shared" si="5"/>
        <v>0</v>
      </c>
      <c r="C54" s="5">
        <f>'Table 1'!B55</f>
        <v>0</v>
      </c>
      <c r="D54" s="5">
        <f>'Table 1'!C55</f>
        <v>1</v>
      </c>
      <c r="E54" s="5" t="str">
        <f>'Table 1'!D55</f>
        <v>Per/poly fluorinated substances</v>
      </c>
      <c r="F54" s="5" t="str">
        <f>'Table 1'!E55</f>
        <v>D</v>
      </c>
      <c r="G54" s="5" t="str">
        <f>'Table 1'!F55</f>
        <v>PFOPA</v>
      </c>
      <c r="H54" s="12" t="str">
        <f>'Table 1'!G55</f>
        <v>252237-40-4</v>
      </c>
      <c r="I54" s="21" t="s">
        <v>56</v>
      </c>
      <c r="J54" s="25" t="s">
        <v>56</v>
      </c>
      <c r="K54" s="25" t="s">
        <v>56</v>
      </c>
      <c r="L54" s="25" t="s">
        <v>56</v>
      </c>
      <c r="M54" s="25" t="s">
        <v>56</v>
      </c>
      <c r="N54" s="25" t="s">
        <v>56</v>
      </c>
      <c r="O54" s="25" t="s">
        <v>56</v>
      </c>
      <c r="P54" s="25" t="s">
        <v>56</v>
      </c>
      <c r="Q54" s="25" t="s">
        <v>56</v>
      </c>
      <c r="R54" s="25" t="s">
        <v>56</v>
      </c>
      <c r="S54" s="25" t="s">
        <v>56</v>
      </c>
      <c r="T54" s="25" t="s">
        <v>56</v>
      </c>
      <c r="U54" s="25" t="s">
        <v>56</v>
      </c>
      <c r="V54" s="25" t="s">
        <v>56</v>
      </c>
      <c r="W54" s="25" t="s">
        <v>56</v>
      </c>
      <c r="X54" s="25" t="s">
        <v>56</v>
      </c>
      <c r="Y54" s="25" t="s">
        <v>56</v>
      </c>
      <c r="Z54" s="25" t="s">
        <v>56</v>
      </c>
      <c r="AA54" s="25" t="s">
        <v>56</v>
      </c>
      <c r="AB54" s="25" t="s">
        <v>56</v>
      </c>
      <c r="AC54" s="25" t="s">
        <v>56</v>
      </c>
      <c r="AD54" s="25" t="s">
        <v>56</v>
      </c>
      <c r="AE54" s="25" t="s">
        <v>56</v>
      </c>
      <c r="AF54" s="25" t="s">
        <v>56</v>
      </c>
      <c r="AG54" s="25" t="s">
        <v>56</v>
      </c>
      <c r="AH54" s="25" t="s">
        <v>56</v>
      </c>
      <c r="AI54" s="25" t="s">
        <v>56</v>
      </c>
      <c r="AJ54" s="25" t="s">
        <v>56</v>
      </c>
      <c r="AK54" s="25" t="s">
        <v>56</v>
      </c>
      <c r="AL54" s="25" t="s">
        <v>56</v>
      </c>
      <c r="AM54" s="25" t="s">
        <v>56</v>
      </c>
      <c r="AN54" s="25" t="s">
        <v>56</v>
      </c>
      <c r="AO54" s="26" t="s">
        <v>56</v>
      </c>
      <c r="AQ54" s="122" t="str">
        <f t="shared" ca="1" si="6"/>
        <v/>
      </c>
      <c r="AR54" s="122" t="str">
        <f t="shared" ca="1" si="7"/>
        <v/>
      </c>
      <c r="AS54" s="122" t="str">
        <f t="shared" ca="1" si="8"/>
        <v/>
      </c>
      <c r="AT54" s="122" t="str">
        <f t="shared" ca="1" si="9"/>
        <v/>
      </c>
    </row>
    <row r="55" spans="2:46" ht="13" x14ac:dyDescent="0.3">
      <c r="B55" s="20">
        <f t="shared" si="5"/>
        <v>0</v>
      </c>
      <c r="C55" s="5">
        <f>'Table 1'!B56</f>
        <v>0</v>
      </c>
      <c r="D55" s="5">
        <f>'Table 1'!C56</f>
        <v>1</v>
      </c>
      <c r="E55" s="5" t="str">
        <f>'Table 1'!D56</f>
        <v>Per/poly fluorinated substances</v>
      </c>
      <c r="F55" s="5" t="str">
        <f>'Table 1'!E56</f>
        <v>D</v>
      </c>
      <c r="G55" s="5" t="str">
        <f>'Table 1'!F56</f>
        <v>Perfluorinated Siloxane</v>
      </c>
      <c r="H55" s="12" t="str">
        <f>'Table 1'!G56</f>
        <v>83048-65-1</v>
      </c>
      <c r="I55" s="21" t="s">
        <v>56</v>
      </c>
      <c r="J55" s="25" t="s">
        <v>56</v>
      </c>
      <c r="K55" s="25" t="s">
        <v>56</v>
      </c>
      <c r="L55" s="25" t="s">
        <v>56</v>
      </c>
      <c r="M55" s="25" t="s">
        <v>56</v>
      </c>
      <c r="N55" s="25" t="s">
        <v>56</v>
      </c>
      <c r="O55" s="25" t="s">
        <v>56</v>
      </c>
      <c r="P55" s="25" t="s">
        <v>56</v>
      </c>
      <c r="Q55" s="25" t="s">
        <v>56</v>
      </c>
      <c r="R55" s="25" t="s">
        <v>56</v>
      </c>
      <c r="S55" s="25" t="s">
        <v>56</v>
      </c>
      <c r="T55" s="25" t="s">
        <v>56</v>
      </c>
      <c r="U55" s="25" t="s">
        <v>56</v>
      </c>
      <c r="V55" s="25" t="s">
        <v>56</v>
      </c>
      <c r="W55" s="25" t="s">
        <v>56</v>
      </c>
      <c r="X55" s="25" t="s">
        <v>56</v>
      </c>
      <c r="Y55" s="25" t="s">
        <v>56</v>
      </c>
      <c r="Z55" s="25" t="s">
        <v>56</v>
      </c>
      <c r="AA55" s="25" t="s">
        <v>56</v>
      </c>
      <c r="AB55" s="25" t="s">
        <v>56</v>
      </c>
      <c r="AC55" s="25" t="s">
        <v>56</v>
      </c>
      <c r="AD55" s="25" t="s">
        <v>56</v>
      </c>
      <c r="AE55" s="25" t="s">
        <v>56</v>
      </c>
      <c r="AF55" s="25" t="s">
        <v>56</v>
      </c>
      <c r="AG55" s="25" t="s">
        <v>56</v>
      </c>
      <c r="AH55" s="25" t="s">
        <v>56</v>
      </c>
      <c r="AI55" s="25" t="s">
        <v>56</v>
      </c>
      <c r="AJ55" s="25" t="s">
        <v>56</v>
      </c>
      <c r="AK55" s="25" t="s">
        <v>56</v>
      </c>
      <c r="AL55" s="25" t="s">
        <v>56</v>
      </c>
      <c r="AM55" s="25" t="s">
        <v>56</v>
      </c>
      <c r="AN55" s="25" t="s">
        <v>56</v>
      </c>
      <c r="AO55" s="26" t="s">
        <v>56</v>
      </c>
      <c r="AQ55" s="122" t="str">
        <f t="shared" ca="1" si="6"/>
        <v/>
      </c>
      <c r="AR55" s="122" t="str">
        <f t="shared" ca="1" si="7"/>
        <v/>
      </c>
      <c r="AS55" s="122" t="str">
        <f t="shared" ca="1" si="8"/>
        <v/>
      </c>
      <c r="AT55" s="122" t="str">
        <f t="shared" ca="1" si="9"/>
        <v/>
      </c>
    </row>
    <row r="56" spans="2:46" ht="13" x14ac:dyDescent="0.3">
      <c r="B56" s="20">
        <f t="shared" si="5"/>
        <v>0</v>
      </c>
      <c r="C56" s="5">
        <f>'Table 1'!B57</f>
        <v>0</v>
      </c>
      <c r="D56" s="5">
        <f>'Table 1'!C57</f>
        <v>1</v>
      </c>
      <c r="E56" s="5" t="str">
        <f>'Table 1'!D57</f>
        <v>Per/poly fluorinated substances</v>
      </c>
      <c r="F56" s="5" t="str">
        <f>'Table 1'!E57</f>
        <v>D</v>
      </c>
      <c r="G56" s="5" t="str">
        <f>'Table 1'!F57</f>
        <v>FL16.119</v>
      </c>
      <c r="H56" s="12" t="str">
        <f>'Table 1'!G57</f>
        <v>1003050-22-5</v>
      </c>
      <c r="I56" s="21" t="s">
        <v>56</v>
      </c>
      <c r="J56" s="25" t="s">
        <v>56</v>
      </c>
      <c r="K56" s="25" t="s">
        <v>56</v>
      </c>
      <c r="L56" s="25" t="s">
        <v>56</v>
      </c>
      <c r="M56" s="25" t="s">
        <v>56</v>
      </c>
      <c r="N56" s="25" t="s">
        <v>56</v>
      </c>
      <c r="O56" s="25" t="s">
        <v>56</v>
      </c>
      <c r="P56" s="25" t="s">
        <v>56</v>
      </c>
      <c r="Q56" s="25" t="s">
        <v>56</v>
      </c>
      <c r="R56" s="25" t="s">
        <v>56</v>
      </c>
      <c r="S56" s="25" t="s">
        <v>56</v>
      </c>
      <c r="T56" s="25" t="s">
        <v>56</v>
      </c>
      <c r="U56" s="25" t="s">
        <v>56</v>
      </c>
      <c r="V56" s="25" t="s">
        <v>56</v>
      </c>
      <c r="W56" s="25" t="s">
        <v>56</v>
      </c>
      <c r="X56" s="25" t="s">
        <v>56</v>
      </c>
      <c r="Y56" s="25" t="s">
        <v>56</v>
      </c>
      <c r="Z56" s="25" t="s">
        <v>56</v>
      </c>
      <c r="AA56" s="25" t="s">
        <v>56</v>
      </c>
      <c r="AB56" s="25" t="s">
        <v>56</v>
      </c>
      <c r="AC56" s="25" t="s">
        <v>56</v>
      </c>
      <c r="AD56" s="25" t="s">
        <v>56</v>
      </c>
      <c r="AE56" s="25" t="s">
        <v>56</v>
      </c>
      <c r="AF56" s="25" t="s">
        <v>56</v>
      </c>
      <c r="AG56" s="25" t="s">
        <v>56</v>
      </c>
      <c r="AH56" s="25" t="s">
        <v>56</v>
      </c>
      <c r="AI56" s="25" t="s">
        <v>56</v>
      </c>
      <c r="AJ56" s="25" t="s">
        <v>56</v>
      </c>
      <c r="AK56" s="25" t="s">
        <v>56</v>
      </c>
      <c r="AL56" s="25" t="s">
        <v>56</v>
      </c>
      <c r="AM56" s="25" t="s">
        <v>56</v>
      </c>
      <c r="AN56" s="25" t="s">
        <v>56</v>
      </c>
      <c r="AO56" s="26" t="s">
        <v>56</v>
      </c>
      <c r="AQ56" s="122" t="str">
        <f t="shared" ca="1" si="6"/>
        <v/>
      </c>
      <c r="AR56" s="122" t="str">
        <f t="shared" ca="1" si="7"/>
        <v/>
      </c>
      <c r="AS56" s="122" t="str">
        <f t="shared" ca="1" si="8"/>
        <v/>
      </c>
      <c r="AT56" s="122" t="str">
        <f t="shared" ca="1" si="9"/>
        <v/>
      </c>
    </row>
    <row r="57" spans="2:46" ht="13" x14ac:dyDescent="0.3">
      <c r="B57" s="20">
        <f t="shared" si="5"/>
        <v>0</v>
      </c>
      <c r="C57" s="5">
        <f>'Table 1'!B58</f>
        <v>0</v>
      </c>
      <c r="D57" s="5">
        <f>'Table 1'!C58</f>
        <v>1</v>
      </c>
      <c r="E57" s="5" t="str">
        <f>'Table 1'!D58</f>
        <v>Per/poly fluorinated substances</v>
      </c>
      <c r="F57" s="5" t="str">
        <f>'Table 1'!E58</f>
        <v>E</v>
      </c>
      <c r="G57" s="5" t="str">
        <f>'Table 1'!F58</f>
        <v>6:2 FTCA
8:2 FTCA
10:2 FTCA</v>
      </c>
      <c r="H57" s="12" t="str">
        <f>'Table 1'!G58</f>
        <v>34454-97-2</v>
      </c>
      <c r="I57" s="21" t="s">
        <v>56</v>
      </c>
      <c r="J57" s="25" t="s">
        <v>56</v>
      </c>
      <c r="K57" s="25" t="s">
        <v>56</v>
      </c>
      <c r="L57" s="25" t="s">
        <v>56</v>
      </c>
      <c r="M57" s="25" t="s">
        <v>56</v>
      </c>
      <c r="N57" s="25" t="s">
        <v>56</v>
      </c>
      <c r="O57" s="25" t="s">
        <v>56</v>
      </c>
      <c r="P57" s="25" t="s">
        <v>56</v>
      </c>
      <c r="Q57" s="25" t="s">
        <v>56</v>
      </c>
      <c r="R57" s="25" t="s">
        <v>56</v>
      </c>
      <c r="S57" s="25" t="s">
        <v>56</v>
      </c>
      <c r="T57" s="25" t="s">
        <v>56</v>
      </c>
      <c r="U57" s="25" t="s">
        <v>56</v>
      </c>
      <c r="V57" s="25" t="s">
        <v>56</v>
      </c>
      <c r="W57" s="25" t="s">
        <v>56</v>
      </c>
      <c r="X57" s="25" t="s">
        <v>56</v>
      </c>
      <c r="Y57" s="25" t="s">
        <v>56</v>
      </c>
      <c r="Z57" s="25" t="s">
        <v>56</v>
      </c>
      <c r="AA57" s="25" t="s">
        <v>56</v>
      </c>
      <c r="AB57" s="25" t="s">
        <v>56</v>
      </c>
      <c r="AC57" s="25" t="s">
        <v>56</v>
      </c>
      <c r="AD57" s="25" t="s">
        <v>56</v>
      </c>
      <c r="AE57" s="25" t="s">
        <v>56</v>
      </c>
      <c r="AF57" s="25" t="s">
        <v>56</v>
      </c>
      <c r="AG57" s="25" t="s">
        <v>56</v>
      </c>
      <c r="AH57" s="25" t="s">
        <v>56</v>
      </c>
      <c r="AI57" s="25" t="s">
        <v>56</v>
      </c>
      <c r="AJ57" s="25" t="s">
        <v>56</v>
      </c>
      <c r="AK57" s="25" t="s">
        <v>56</v>
      </c>
      <c r="AL57" s="25" t="s">
        <v>56</v>
      </c>
      <c r="AM57" s="25" t="s">
        <v>56</v>
      </c>
      <c r="AN57" s="25" t="s">
        <v>56</v>
      </c>
      <c r="AO57" s="26" t="s">
        <v>56</v>
      </c>
      <c r="AQ57" s="122" t="str">
        <f t="shared" ca="1" si="6"/>
        <v/>
      </c>
      <c r="AR57" s="122" t="str">
        <f t="shared" ca="1" si="7"/>
        <v/>
      </c>
      <c r="AS57" s="122" t="str">
        <f t="shared" ca="1" si="8"/>
        <v/>
      </c>
      <c r="AT57" s="122" t="str">
        <f t="shared" ca="1" si="9"/>
        <v/>
      </c>
    </row>
    <row r="58" spans="2:46" ht="13" x14ac:dyDescent="0.3">
      <c r="B58" s="20">
        <f t="shared" si="5"/>
        <v>0</v>
      </c>
      <c r="C58" s="5">
        <f>'Table 1'!B59</f>
        <v>0</v>
      </c>
      <c r="D58" s="5">
        <f>'Table 1'!C59</f>
        <v>1</v>
      </c>
      <c r="E58" s="5" t="str">
        <f>'Table 1'!D59</f>
        <v>Per/poly fluorinated substances</v>
      </c>
      <c r="F58" s="5" t="str">
        <f>'Table 1'!E59</f>
        <v>E</v>
      </c>
      <c r="G58" s="5" t="str">
        <f>'Table 1'!F59</f>
        <v>PFECA</v>
      </c>
      <c r="H58" s="12" t="str">
        <f>'Table 1'!G59</f>
        <v>329238-24-6</v>
      </c>
      <c r="I58" s="21" t="s">
        <v>56</v>
      </c>
      <c r="J58" s="25" t="s">
        <v>56</v>
      </c>
      <c r="K58" s="25" t="s">
        <v>56</v>
      </c>
      <c r="L58" s="25" t="s">
        <v>56</v>
      </c>
      <c r="M58" s="25" t="s">
        <v>56</v>
      </c>
      <c r="N58" s="25" t="s">
        <v>56</v>
      </c>
      <c r="O58" s="25" t="s">
        <v>56</v>
      </c>
      <c r="P58" s="25" t="s">
        <v>56</v>
      </c>
      <c r="Q58" s="25" t="s">
        <v>56</v>
      </c>
      <c r="R58" s="25" t="s">
        <v>56</v>
      </c>
      <c r="S58" s="25" t="s">
        <v>56</v>
      </c>
      <c r="T58" s="25" t="s">
        <v>56</v>
      </c>
      <c r="U58" s="25" t="s">
        <v>56</v>
      </c>
      <c r="V58" s="25" t="s">
        <v>56</v>
      </c>
      <c r="W58" s="25" t="s">
        <v>56</v>
      </c>
      <c r="X58" s="25" t="s">
        <v>56</v>
      </c>
      <c r="Y58" s="25" t="s">
        <v>56</v>
      </c>
      <c r="Z58" s="25" t="s">
        <v>56</v>
      </c>
      <c r="AA58" s="25" t="s">
        <v>56</v>
      </c>
      <c r="AB58" s="25" t="s">
        <v>56</v>
      </c>
      <c r="AC58" s="25" t="s">
        <v>56</v>
      </c>
      <c r="AD58" s="25" t="s">
        <v>56</v>
      </c>
      <c r="AE58" s="25" t="s">
        <v>56</v>
      </c>
      <c r="AF58" s="25" t="s">
        <v>56</v>
      </c>
      <c r="AG58" s="25" t="s">
        <v>56</v>
      </c>
      <c r="AH58" s="25" t="s">
        <v>56</v>
      </c>
      <c r="AI58" s="25" t="s">
        <v>56</v>
      </c>
      <c r="AJ58" s="25" t="s">
        <v>56</v>
      </c>
      <c r="AK58" s="25" t="s">
        <v>56</v>
      </c>
      <c r="AL58" s="25" t="s">
        <v>56</v>
      </c>
      <c r="AM58" s="25" t="s">
        <v>56</v>
      </c>
      <c r="AN58" s="25" t="s">
        <v>56</v>
      </c>
      <c r="AO58" s="26" t="s">
        <v>56</v>
      </c>
      <c r="AQ58" s="122" t="str">
        <f t="shared" ca="1" si="6"/>
        <v/>
      </c>
      <c r="AR58" s="122" t="str">
        <f t="shared" ca="1" si="7"/>
        <v/>
      </c>
      <c r="AS58" s="122" t="str">
        <f t="shared" ca="1" si="8"/>
        <v/>
      </c>
      <c r="AT58" s="122" t="str">
        <f t="shared" ca="1" si="9"/>
        <v/>
      </c>
    </row>
    <row r="59" spans="2:46" ht="13" x14ac:dyDescent="0.3">
      <c r="B59" s="20">
        <f t="shared" si="5"/>
        <v>0</v>
      </c>
      <c r="C59" s="5">
        <f>'Table 1'!B60</f>
        <v>0</v>
      </c>
      <c r="D59" s="5">
        <f>'Table 1'!C60</f>
        <v>1</v>
      </c>
      <c r="E59" s="5" t="str">
        <f>'Table 1'!D60</f>
        <v>Per/poly fluorinated substances</v>
      </c>
      <c r="F59" s="5" t="str">
        <f>'Table 1'!E60</f>
        <v>E</v>
      </c>
      <c r="G59" s="5" t="str">
        <f>'Table 1'!F60</f>
        <v>FBSA</v>
      </c>
      <c r="H59" s="12" t="str">
        <f>'Table 1'!G60</f>
        <v>30334-69-1</v>
      </c>
      <c r="I59" s="21" t="s">
        <v>56</v>
      </c>
      <c r="J59" s="25" t="s">
        <v>56</v>
      </c>
      <c r="K59" s="25" t="s">
        <v>56</v>
      </c>
      <c r="L59" s="25" t="s">
        <v>56</v>
      </c>
      <c r="M59" s="25" t="s">
        <v>56</v>
      </c>
      <c r="N59" s="25" t="s">
        <v>56</v>
      </c>
      <c r="O59" s="25" t="s">
        <v>56</v>
      </c>
      <c r="P59" s="25" t="s">
        <v>56</v>
      </c>
      <c r="Q59" s="25" t="s">
        <v>56</v>
      </c>
      <c r="R59" s="25" t="s">
        <v>56</v>
      </c>
      <c r="S59" s="25" t="s">
        <v>56</v>
      </c>
      <c r="T59" s="25" t="s">
        <v>56</v>
      </c>
      <c r="U59" s="25" t="s">
        <v>56</v>
      </c>
      <c r="V59" s="25" t="s">
        <v>56</v>
      </c>
      <c r="W59" s="25" t="s">
        <v>56</v>
      </c>
      <c r="X59" s="25" t="s">
        <v>56</v>
      </c>
      <c r="Y59" s="25" t="s">
        <v>56</v>
      </c>
      <c r="Z59" s="25" t="s">
        <v>56</v>
      </c>
      <c r="AA59" s="25" t="s">
        <v>56</v>
      </c>
      <c r="AB59" s="25" t="s">
        <v>56</v>
      </c>
      <c r="AC59" s="25" t="s">
        <v>56</v>
      </c>
      <c r="AD59" s="25" t="s">
        <v>56</v>
      </c>
      <c r="AE59" s="25" t="s">
        <v>56</v>
      </c>
      <c r="AF59" s="25" t="s">
        <v>56</v>
      </c>
      <c r="AG59" s="25" t="s">
        <v>56</v>
      </c>
      <c r="AH59" s="25" t="s">
        <v>56</v>
      </c>
      <c r="AI59" s="25" t="s">
        <v>56</v>
      </c>
      <c r="AJ59" s="25" t="s">
        <v>56</v>
      </c>
      <c r="AK59" s="25" t="s">
        <v>56</v>
      </c>
      <c r="AL59" s="25" t="s">
        <v>56</v>
      </c>
      <c r="AM59" s="25" t="s">
        <v>56</v>
      </c>
      <c r="AN59" s="25" t="s">
        <v>56</v>
      </c>
      <c r="AO59" s="26" t="s">
        <v>56</v>
      </c>
      <c r="AQ59" s="122" t="str">
        <f t="shared" ca="1" si="6"/>
        <v/>
      </c>
      <c r="AR59" s="122" t="str">
        <f t="shared" ca="1" si="7"/>
        <v/>
      </c>
      <c r="AS59" s="122" t="str">
        <f t="shared" ca="1" si="8"/>
        <v/>
      </c>
      <c r="AT59" s="122" t="str">
        <f t="shared" ca="1" si="9"/>
        <v/>
      </c>
    </row>
    <row r="60" spans="2:46" ht="13" x14ac:dyDescent="0.3">
      <c r="B60" s="20">
        <f t="shared" si="5"/>
        <v>0</v>
      </c>
      <c r="C60" s="5">
        <f>'Table 1'!B61</f>
        <v>0</v>
      </c>
      <c r="D60" s="5">
        <f>'Table 1'!C61</f>
        <v>1</v>
      </c>
      <c r="E60" s="5" t="str">
        <f>'Table 1'!D61</f>
        <v>Per/poly fluorinated substances</v>
      </c>
      <c r="F60" s="5" t="str">
        <f>'Table 1'!E61</f>
        <v>E</v>
      </c>
      <c r="G60" s="5" t="str">
        <f>'Table 1'!F61</f>
        <v>MeFBSE</v>
      </c>
      <c r="H60" s="12" t="str">
        <f>'Table 1'!G61</f>
        <v>34454-97-2</v>
      </c>
      <c r="I60" s="21" t="s">
        <v>56</v>
      </c>
      <c r="J60" s="25" t="s">
        <v>56</v>
      </c>
      <c r="K60" s="25" t="s">
        <v>56</v>
      </c>
      <c r="L60" s="25" t="s">
        <v>56</v>
      </c>
      <c r="M60" s="25" t="s">
        <v>56</v>
      </c>
      <c r="N60" s="25" t="s">
        <v>56</v>
      </c>
      <c r="O60" s="25" t="s">
        <v>56</v>
      </c>
      <c r="P60" s="25" t="s">
        <v>56</v>
      </c>
      <c r="Q60" s="25" t="s">
        <v>56</v>
      </c>
      <c r="R60" s="25" t="s">
        <v>56</v>
      </c>
      <c r="S60" s="25" t="s">
        <v>56</v>
      </c>
      <c r="T60" s="25" t="s">
        <v>56</v>
      </c>
      <c r="U60" s="25" t="s">
        <v>56</v>
      </c>
      <c r="V60" s="25" t="s">
        <v>56</v>
      </c>
      <c r="W60" s="25" t="s">
        <v>56</v>
      </c>
      <c r="X60" s="25" t="s">
        <v>56</v>
      </c>
      <c r="Y60" s="25" t="s">
        <v>56</v>
      </c>
      <c r="Z60" s="25" t="s">
        <v>56</v>
      </c>
      <c r="AA60" s="25" t="s">
        <v>56</v>
      </c>
      <c r="AB60" s="25" t="s">
        <v>56</v>
      </c>
      <c r="AC60" s="25" t="s">
        <v>56</v>
      </c>
      <c r="AD60" s="25" t="s">
        <v>56</v>
      </c>
      <c r="AE60" s="25" t="s">
        <v>56</v>
      </c>
      <c r="AF60" s="25" t="s">
        <v>56</v>
      </c>
      <c r="AG60" s="25" t="s">
        <v>56</v>
      </c>
      <c r="AH60" s="25" t="s">
        <v>56</v>
      </c>
      <c r="AI60" s="25" t="s">
        <v>56</v>
      </c>
      <c r="AJ60" s="25" t="s">
        <v>56</v>
      </c>
      <c r="AK60" s="25" t="s">
        <v>56</v>
      </c>
      <c r="AL60" s="25" t="s">
        <v>56</v>
      </c>
      <c r="AM60" s="25" t="s">
        <v>56</v>
      </c>
      <c r="AN60" s="25" t="s">
        <v>56</v>
      </c>
      <c r="AO60" s="26" t="s">
        <v>56</v>
      </c>
      <c r="AQ60" s="122" t="str">
        <f t="shared" ca="1" si="6"/>
        <v/>
      </c>
      <c r="AR60" s="122" t="str">
        <f t="shared" ca="1" si="7"/>
        <v/>
      </c>
      <c r="AS60" s="122" t="str">
        <f t="shared" ca="1" si="8"/>
        <v/>
      </c>
      <c r="AT60" s="122" t="str">
        <f t="shared" ca="1" si="9"/>
        <v/>
      </c>
    </row>
    <row r="61" spans="2:46" ht="13" x14ac:dyDescent="0.3">
      <c r="B61" s="20">
        <f t="shared" si="5"/>
        <v>0</v>
      </c>
      <c r="C61" s="5">
        <f>'Table 1'!B62</f>
        <v>0</v>
      </c>
      <c r="D61" s="5">
        <f>'Table 1'!C62</f>
        <v>1</v>
      </c>
      <c r="E61" s="5" t="str">
        <f>'Table 1'!D62</f>
        <v>Per/poly fluorinated substances</v>
      </c>
      <c r="F61" s="5" t="str">
        <f>'Table 1'!E62</f>
        <v>E</v>
      </c>
      <c r="G61" s="5" t="str">
        <f>'Table 1'!F62</f>
        <v>6:2 PAP</v>
      </c>
      <c r="H61" s="12" t="str">
        <f>'Table 1'!G62</f>
        <v>57678-01-0</v>
      </c>
      <c r="I61" s="21" t="s">
        <v>56</v>
      </c>
      <c r="J61" s="25" t="s">
        <v>56</v>
      </c>
      <c r="K61" s="25" t="s">
        <v>56</v>
      </c>
      <c r="L61" s="25" t="s">
        <v>56</v>
      </c>
      <c r="M61" s="25" t="s">
        <v>56</v>
      </c>
      <c r="N61" s="25" t="s">
        <v>56</v>
      </c>
      <c r="O61" s="25" t="s">
        <v>56</v>
      </c>
      <c r="P61" s="25" t="s">
        <v>56</v>
      </c>
      <c r="Q61" s="25" t="s">
        <v>56</v>
      </c>
      <c r="R61" s="25" t="s">
        <v>56</v>
      </c>
      <c r="S61" s="25" t="s">
        <v>56</v>
      </c>
      <c r="T61" s="25" t="s">
        <v>56</v>
      </c>
      <c r="U61" s="25" t="s">
        <v>56</v>
      </c>
      <c r="V61" s="25" t="s">
        <v>56</v>
      </c>
      <c r="W61" s="25" t="s">
        <v>56</v>
      </c>
      <c r="X61" s="25" t="s">
        <v>56</v>
      </c>
      <c r="Y61" s="25" t="s">
        <v>56</v>
      </c>
      <c r="Z61" s="25" t="s">
        <v>56</v>
      </c>
      <c r="AA61" s="25" t="s">
        <v>56</v>
      </c>
      <c r="AB61" s="25" t="s">
        <v>56</v>
      </c>
      <c r="AC61" s="25" t="s">
        <v>56</v>
      </c>
      <c r="AD61" s="25" t="s">
        <v>56</v>
      </c>
      <c r="AE61" s="25" t="s">
        <v>56</v>
      </c>
      <c r="AF61" s="25" t="s">
        <v>56</v>
      </c>
      <c r="AG61" s="25" t="s">
        <v>56</v>
      </c>
      <c r="AH61" s="25" t="s">
        <v>56</v>
      </c>
      <c r="AI61" s="25" t="s">
        <v>56</v>
      </c>
      <c r="AJ61" s="25" t="s">
        <v>56</v>
      </c>
      <c r="AK61" s="25" t="s">
        <v>56</v>
      </c>
      <c r="AL61" s="25" t="s">
        <v>56</v>
      </c>
      <c r="AM61" s="25" t="s">
        <v>56</v>
      </c>
      <c r="AN61" s="25" t="s">
        <v>56</v>
      </c>
      <c r="AO61" s="26" t="s">
        <v>56</v>
      </c>
      <c r="AQ61" s="122" t="str">
        <f t="shared" ca="1" si="6"/>
        <v/>
      </c>
      <c r="AR61" s="122" t="str">
        <f t="shared" ca="1" si="7"/>
        <v/>
      </c>
      <c r="AS61" s="122" t="str">
        <f t="shared" ca="1" si="8"/>
        <v/>
      </c>
      <c r="AT61" s="122" t="str">
        <f t="shared" ca="1" si="9"/>
        <v/>
      </c>
    </row>
    <row r="62" spans="2:46" ht="13" x14ac:dyDescent="0.3">
      <c r="B62" s="20">
        <f t="shared" si="5"/>
        <v>0</v>
      </c>
      <c r="C62" s="5">
        <f>'Table 1'!B63</f>
        <v>0</v>
      </c>
      <c r="D62" s="5">
        <f>'Table 1'!C63</f>
        <v>1</v>
      </c>
      <c r="E62" s="5" t="str">
        <f>'Table 1'!D63</f>
        <v>Per/poly fluorinated substances</v>
      </c>
      <c r="F62" s="5" t="str">
        <f>'Table 1'!E63</f>
        <v>E</v>
      </c>
      <c r="G62" s="5" t="str">
        <f>'Table 1'!F63</f>
        <v>6:2 diPAP</v>
      </c>
      <c r="H62" s="12" t="str">
        <f>'Table 1'!G63</f>
        <v>57677-95-9</v>
      </c>
      <c r="I62" s="21" t="s">
        <v>56</v>
      </c>
      <c r="J62" s="25" t="s">
        <v>56</v>
      </c>
      <c r="K62" s="25" t="s">
        <v>56</v>
      </c>
      <c r="L62" s="25" t="s">
        <v>56</v>
      </c>
      <c r="M62" s="25" t="s">
        <v>56</v>
      </c>
      <c r="N62" s="25" t="s">
        <v>56</v>
      </c>
      <c r="O62" s="25" t="s">
        <v>56</v>
      </c>
      <c r="P62" s="25" t="s">
        <v>56</v>
      </c>
      <c r="Q62" s="25" t="s">
        <v>56</v>
      </c>
      <c r="R62" s="25" t="s">
        <v>56</v>
      </c>
      <c r="S62" s="25" t="s">
        <v>56</v>
      </c>
      <c r="T62" s="25" t="s">
        <v>56</v>
      </c>
      <c r="U62" s="25" t="s">
        <v>56</v>
      </c>
      <c r="V62" s="25" t="s">
        <v>56</v>
      </c>
      <c r="W62" s="25" t="s">
        <v>56</v>
      </c>
      <c r="X62" s="25" t="s">
        <v>56</v>
      </c>
      <c r="Y62" s="25" t="s">
        <v>56</v>
      </c>
      <c r="Z62" s="25" t="s">
        <v>56</v>
      </c>
      <c r="AA62" s="25" t="s">
        <v>56</v>
      </c>
      <c r="AB62" s="25" t="s">
        <v>56</v>
      </c>
      <c r="AC62" s="25" t="s">
        <v>56</v>
      </c>
      <c r="AD62" s="25" t="s">
        <v>56</v>
      </c>
      <c r="AE62" s="25" t="s">
        <v>56</v>
      </c>
      <c r="AF62" s="25" t="s">
        <v>56</v>
      </c>
      <c r="AG62" s="25" t="s">
        <v>56</v>
      </c>
      <c r="AH62" s="25" t="s">
        <v>56</v>
      </c>
      <c r="AI62" s="25" t="s">
        <v>56</v>
      </c>
      <c r="AJ62" s="25" t="s">
        <v>56</v>
      </c>
      <c r="AK62" s="25" t="s">
        <v>56</v>
      </c>
      <c r="AL62" s="25" t="s">
        <v>56</v>
      </c>
      <c r="AM62" s="25" t="s">
        <v>56</v>
      </c>
      <c r="AN62" s="25" t="s">
        <v>56</v>
      </c>
      <c r="AO62" s="26" t="s">
        <v>56</v>
      </c>
      <c r="AQ62" s="122" t="str">
        <f t="shared" ca="1" si="6"/>
        <v/>
      </c>
      <c r="AR62" s="122" t="str">
        <f t="shared" ca="1" si="7"/>
        <v/>
      </c>
      <c r="AS62" s="122" t="str">
        <f t="shared" ca="1" si="8"/>
        <v/>
      </c>
      <c r="AT62" s="122" t="str">
        <f t="shared" ca="1" si="9"/>
        <v/>
      </c>
    </row>
    <row r="63" spans="2:46" ht="13" x14ac:dyDescent="0.3">
      <c r="B63" s="20">
        <f t="shared" si="5"/>
        <v>0</v>
      </c>
      <c r="C63" s="5">
        <f>'Table 1'!B64</f>
        <v>0</v>
      </c>
      <c r="D63" s="5">
        <f>'Table 1'!C64</f>
        <v>1</v>
      </c>
      <c r="E63" s="5" t="str">
        <f>'Table 1'!D64</f>
        <v>Per/poly fluorinated substances</v>
      </c>
      <c r="F63" s="5" t="str">
        <f>'Table 1'!E64</f>
        <v>E</v>
      </c>
      <c r="G63" s="5" t="str">
        <f>'Table 1'!F64</f>
        <v>PFHxPA</v>
      </c>
      <c r="H63" s="12" t="str">
        <f>'Table 1'!G64</f>
        <v>40143-76-8</v>
      </c>
      <c r="I63" s="21" t="s">
        <v>56</v>
      </c>
      <c r="J63" s="25" t="s">
        <v>56</v>
      </c>
      <c r="K63" s="25" t="s">
        <v>56</v>
      </c>
      <c r="L63" s="25" t="s">
        <v>56</v>
      </c>
      <c r="M63" s="25" t="s">
        <v>56</v>
      </c>
      <c r="N63" s="25" t="s">
        <v>56</v>
      </c>
      <c r="O63" s="25" t="s">
        <v>56</v>
      </c>
      <c r="P63" s="25" t="s">
        <v>56</v>
      </c>
      <c r="Q63" s="25" t="s">
        <v>56</v>
      </c>
      <c r="R63" s="25" t="s">
        <v>56</v>
      </c>
      <c r="S63" s="25" t="s">
        <v>56</v>
      </c>
      <c r="T63" s="25" t="s">
        <v>56</v>
      </c>
      <c r="U63" s="25" t="s">
        <v>56</v>
      </c>
      <c r="V63" s="25" t="s">
        <v>56</v>
      </c>
      <c r="W63" s="25" t="s">
        <v>56</v>
      </c>
      <c r="X63" s="25" t="s">
        <v>56</v>
      </c>
      <c r="Y63" s="25" t="s">
        <v>56</v>
      </c>
      <c r="Z63" s="25" t="s">
        <v>56</v>
      </c>
      <c r="AA63" s="25" t="s">
        <v>56</v>
      </c>
      <c r="AB63" s="25" t="s">
        <v>56</v>
      </c>
      <c r="AC63" s="25" t="s">
        <v>56</v>
      </c>
      <c r="AD63" s="25" t="s">
        <v>56</v>
      </c>
      <c r="AE63" s="25" t="s">
        <v>56</v>
      </c>
      <c r="AF63" s="25" t="s">
        <v>56</v>
      </c>
      <c r="AG63" s="25" t="s">
        <v>56</v>
      </c>
      <c r="AH63" s="25" t="s">
        <v>56</v>
      </c>
      <c r="AI63" s="25" t="s">
        <v>56</v>
      </c>
      <c r="AJ63" s="25" t="s">
        <v>56</v>
      </c>
      <c r="AK63" s="25" t="s">
        <v>56</v>
      </c>
      <c r="AL63" s="25" t="s">
        <v>56</v>
      </c>
      <c r="AM63" s="25" t="s">
        <v>56</v>
      </c>
      <c r="AN63" s="25" t="s">
        <v>56</v>
      </c>
      <c r="AO63" s="26" t="s">
        <v>56</v>
      </c>
      <c r="AQ63" s="122" t="str">
        <f t="shared" ca="1" si="6"/>
        <v/>
      </c>
      <c r="AR63" s="122" t="str">
        <f t="shared" ca="1" si="7"/>
        <v/>
      </c>
      <c r="AS63" s="122" t="str">
        <f t="shared" ca="1" si="8"/>
        <v/>
      </c>
      <c r="AT63" s="122" t="str">
        <f t="shared" ca="1" si="9"/>
        <v/>
      </c>
    </row>
    <row r="64" spans="2:46" ht="13" x14ac:dyDescent="0.3">
      <c r="B64" s="20">
        <f t="shared" si="5"/>
        <v>0</v>
      </c>
      <c r="C64" s="5">
        <f>'Table 1'!B65</f>
        <v>0</v>
      </c>
      <c r="D64" s="5">
        <f>'Table 1'!C65</f>
        <v>1</v>
      </c>
      <c r="E64" s="5" t="str">
        <f>'Table 1'!D65</f>
        <v>Per/poly fluorinated substances</v>
      </c>
      <c r="F64" s="5" t="str">
        <f>'Table 1'!E65</f>
        <v>E</v>
      </c>
      <c r="G64" s="5" t="str">
        <f>'Table 1'!F65</f>
        <v>PFDPA</v>
      </c>
      <c r="H64" s="12" t="str">
        <f>'Table 1'!G65</f>
        <v>52299-26-0</v>
      </c>
      <c r="I64" s="21" t="s">
        <v>56</v>
      </c>
      <c r="J64" s="25" t="s">
        <v>56</v>
      </c>
      <c r="K64" s="25" t="s">
        <v>56</v>
      </c>
      <c r="L64" s="25" t="s">
        <v>56</v>
      </c>
      <c r="M64" s="25" t="s">
        <v>56</v>
      </c>
      <c r="N64" s="25" t="s">
        <v>56</v>
      </c>
      <c r="O64" s="25" t="s">
        <v>56</v>
      </c>
      <c r="P64" s="25" t="s">
        <v>56</v>
      </c>
      <c r="Q64" s="25" t="s">
        <v>56</v>
      </c>
      <c r="R64" s="25" t="s">
        <v>56</v>
      </c>
      <c r="S64" s="25" t="s">
        <v>56</v>
      </c>
      <c r="T64" s="25" t="s">
        <v>56</v>
      </c>
      <c r="U64" s="25" t="s">
        <v>56</v>
      </c>
      <c r="V64" s="25" t="s">
        <v>56</v>
      </c>
      <c r="W64" s="25" t="s">
        <v>56</v>
      </c>
      <c r="X64" s="25" t="s">
        <v>56</v>
      </c>
      <c r="Y64" s="25" t="s">
        <v>56</v>
      </c>
      <c r="Z64" s="25" t="s">
        <v>56</v>
      </c>
      <c r="AA64" s="25" t="s">
        <v>56</v>
      </c>
      <c r="AB64" s="25" t="s">
        <v>56</v>
      </c>
      <c r="AC64" s="25" t="s">
        <v>56</v>
      </c>
      <c r="AD64" s="25" t="s">
        <v>56</v>
      </c>
      <c r="AE64" s="25" t="s">
        <v>56</v>
      </c>
      <c r="AF64" s="25" t="s">
        <v>56</v>
      </c>
      <c r="AG64" s="25" t="s">
        <v>56</v>
      </c>
      <c r="AH64" s="25" t="s">
        <v>56</v>
      </c>
      <c r="AI64" s="25" t="s">
        <v>56</v>
      </c>
      <c r="AJ64" s="25" t="s">
        <v>56</v>
      </c>
      <c r="AK64" s="25" t="s">
        <v>56</v>
      </c>
      <c r="AL64" s="25" t="s">
        <v>56</v>
      </c>
      <c r="AM64" s="25" t="s">
        <v>56</v>
      </c>
      <c r="AN64" s="25" t="s">
        <v>56</v>
      </c>
      <c r="AO64" s="26" t="s">
        <v>56</v>
      </c>
      <c r="AQ64" s="122" t="str">
        <f t="shared" ca="1" si="6"/>
        <v/>
      </c>
      <c r="AR64" s="122" t="str">
        <f t="shared" ca="1" si="7"/>
        <v/>
      </c>
      <c r="AS64" s="122" t="str">
        <f t="shared" ca="1" si="8"/>
        <v/>
      </c>
      <c r="AT64" s="122" t="str">
        <f t="shared" ca="1" si="9"/>
        <v/>
      </c>
    </row>
    <row r="65" spans="1:46" ht="13" x14ac:dyDescent="0.3">
      <c r="B65" s="20">
        <f t="shared" si="5"/>
        <v>0</v>
      </c>
      <c r="C65" s="5">
        <f>'Table 1'!B66</f>
        <v>0</v>
      </c>
      <c r="D65" s="5">
        <f>'Table 1'!C66</f>
        <v>1</v>
      </c>
      <c r="E65" s="5" t="str">
        <f>'Table 1'!D66</f>
        <v>Per/poly fluorinated substances</v>
      </c>
      <c r="F65" s="5" t="str">
        <f>'Table 1'!E66</f>
        <v>E</v>
      </c>
      <c r="G65" s="5" t="str">
        <f>'Table 1'!F66</f>
        <v>C8/C10 PFPiA</v>
      </c>
      <c r="H65" s="12" t="str">
        <f>'Table 1'!G66</f>
        <v>500776-81-8</v>
      </c>
      <c r="I65" s="21" t="s">
        <v>56</v>
      </c>
      <c r="J65" s="25" t="s">
        <v>56</v>
      </c>
      <c r="K65" s="25" t="s">
        <v>56</v>
      </c>
      <c r="L65" s="25" t="s">
        <v>56</v>
      </c>
      <c r="M65" s="25" t="s">
        <v>56</v>
      </c>
      <c r="N65" s="25" t="s">
        <v>56</v>
      </c>
      <c r="O65" s="25" t="s">
        <v>56</v>
      </c>
      <c r="P65" s="25" t="s">
        <v>56</v>
      </c>
      <c r="Q65" s="25" t="s">
        <v>56</v>
      </c>
      <c r="R65" s="25" t="s">
        <v>56</v>
      </c>
      <c r="S65" s="25" t="s">
        <v>56</v>
      </c>
      <c r="T65" s="25" t="s">
        <v>56</v>
      </c>
      <c r="U65" s="25" t="s">
        <v>56</v>
      </c>
      <c r="V65" s="25" t="s">
        <v>56</v>
      </c>
      <c r="W65" s="25" t="s">
        <v>56</v>
      </c>
      <c r="X65" s="25" t="s">
        <v>56</v>
      </c>
      <c r="Y65" s="25" t="s">
        <v>56</v>
      </c>
      <c r="Z65" s="25" t="s">
        <v>56</v>
      </c>
      <c r="AA65" s="25" t="s">
        <v>56</v>
      </c>
      <c r="AB65" s="25" t="s">
        <v>56</v>
      </c>
      <c r="AC65" s="25" t="s">
        <v>56</v>
      </c>
      <c r="AD65" s="25" t="s">
        <v>56</v>
      </c>
      <c r="AE65" s="25" t="s">
        <v>56</v>
      </c>
      <c r="AF65" s="25" t="s">
        <v>56</v>
      </c>
      <c r="AG65" s="25" t="s">
        <v>56</v>
      </c>
      <c r="AH65" s="25" t="s">
        <v>56</v>
      </c>
      <c r="AI65" s="25" t="s">
        <v>56</v>
      </c>
      <c r="AJ65" s="25" t="s">
        <v>56</v>
      </c>
      <c r="AK65" s="25" t="s">
        <v>56</v>
      </c>
      <c r="AL65" s="25" t="s">
        <v>56</v>
      </c>
      <c r="AM65" s="25" t="s">
        <v>56</v>
      </c>
      <c r="AN65" s="25" t="s">
        <v>56</v>
      </c>
      <c r="AO65" s="26" t="s">
        <v>56</v>
      </c>
      <c r="AQ65" s="122" t="str">
        <f t="shared" ca="1" si="6"/>
        <v/>
      </c>
      <c r="AR65" s="122" t="str">
        <f t="shared" ca="1" si="7"/>
        <v/>
      </c>
      <c r="AS65" s="122" t="str">
        <f t="shared" ca="1" si="8"/>
        <v/>
      </c>
      <c r="AT65" s="122" t="str">
        <f t="shared" ca="1" si="9"/>
        <v/>
      </c>
    </row>
    <row r="66" spans="1:46" ht="13" x14ac:dyDescent="0.3">
      <c r="B66" s="20">
        <f t="shared" si="5"/>
        <v>0</v>
      </c>
      <c r="C66" s="5">
        <f>'Table 1'!B67</f>
        <v>0</v>
      </c>
      <c r="D66" s="5">
        <f>'Table 1'!C67</f>
        <v>1</v>
      </c>
      <c r="E66" s="5" t="str">
        <f>'Table 1'!D67</f>
        <v>Per/poly fluorinated substances</v>
      </c>
      <c r="F66" s="5" t="str">
        <f>'Table 1'!E67</f>
        <v>E</v>
      </c>
      <c r="G66" s="5" t="str">
        <f>'Table 1'!F67</f>
        <v>Denum SH</v>
      </c>
      <c r="H66" s="12" t="str">
        <f>'Table 1'!G67</f>
        <v>120895-92-3</v>
      </c>
      <c r="I66" s="21" t="s">
        <v>56</v>
      </c>
      <c r="J66" s="25" t="s">
        <v>56</v>
      </c>
      <c r="K66" s="25" t="s">
        <v>56</v>
      </c>
      <c r="L66" s="25" t="s">
        <v>56</v>
      </c>
      <c r="M66" s="25" t="s">
        <v>56</v>
      </c>
      <c r="N66" s="25" t="s">
        <v>56</v>
      </c>
      <c r="O66" s="25" t="s">
        <v>56</v>
      </c>
      <c r="P66" s="25" t="s">
        <v>56</v>
      </c>
      <c r="Q66" s="25" t="s">
        <v>56</v>
      </c>
      <c r="R66" s="25" t="s">
        <v>56</v>
      </c>
      <c r="S66" s="25" t="s">
        <v>56</v>
      </c>
      <c r="T66" s="25" t="s">
        <v>56</v>
      </c>
      <c r="U66" s="25" t="s">
        <v>56</v>
      </c>
      <c r="V66" s="25" t="s">
        <v>56</v>
      </c>
      <c r="W66" s="25" t="s">
        <v>56</v>
      </c>
      <c r="X66" s="25" t="s">
        <v>56</v>
      </c>
      <c r="Y66" s="25" t="s">
        <v>56</v>
      </c>
      <c r="Z66" s="25" t="s">
        <v>56</v>
      </c>
      <c r="AA66" s="25" t="s">
        <v>56</v>
      </c>
      <c r="AB66" s="25" t="s">
        <v>56</v>
      </c>
      <c r="AC66" s="25" t="s">
        <v>56</v>
      </c>
      <c r="AD66" s="25" t="s">
        <v>56</v>
      </c>
      <c r="AE66" s="25" t="s">
        <v>56</v>
      </c>
      <c r="AF66" s="25" t="s">
        <v>56</v>
      </c>
      <c r="AG66" s="25" t="s">
        <v>56</v>
      </c>
      <c r="AH66" s="25" t="s">
        <v>56</v>
      </c>
      <c r="AI66" s="25" t="s">
        <v>56</v>
      </c>
      <c r="AJ66" s="25" t="s">
        <v>56</v>
      </c>
      <c r="AK66" s="25" t="s">
        <v>56</v>
      </c>
      <c r="AL66" s="25" t="s">
        <v>56</v>
      </c>
      <c r="AM66" s="25" t="s">
        <v>56</v>
      </c>
      <c r="AN66" s="25" t="s">
        <v>56</v>
      </c>
      <c r="AO66" s="26" t="s">
        <v>56</v>
      </c>
      <c r="AQ66" s="122" t="str">
        <f t="shared" ca="1" si="6"/>
        <v/>
      </c>
      <c r="AR66" s="122" t="str">
        <f t="shared" ca="1" si="7"/>
        <v/>
      </c>
      <c r="AS66" s="122" t="str">
        <f t="shared" ca="1" si="8"/>
        <v/>
      </c>
      <c r="AT66" s="122" t="str">
        <f t="shared" ca="1" si="9"/>
        <v/>
      </c>
    </row>
    <row r="67" spans="1:46" ht="13" x14ac:dyDescent="0.3">
      <c r="B67" s="20">
        <f t="shared" si="5"/>
        <v>0</v>
      </c>
      <c r="C67" s="5">
        <f>'Table 1'!B68</f>
        <v>0</v>
      </c>
      <c r="D67" s="5">
        <f>'Table 1'!C68</f>
        <v>1</v>
      </c>
      <c r="E67" s="5" t="str">
        <f>'Table 1'!D68</f>
        <v>Per/poly fluorinated substances</v>
      </c>
      <c r="F67" s="5" t="str">
        <f>'Table 1'!E68</f>
        <v>E</v>
      </c>
      <c r="G67" s="5" t="str">
        <f>'Table 1'!F68</f>
        <v>Krytox</v>
      </c>
      <c r="H67" s="12" t="str">
        <f>'Table 1'!G68</f>
        <v>60164-51-4</v>
      </c>
      <c r="I67" s="21" t="s">
        <v>56</v>
      </c>
      <c r="J67" s="25" t="s">
        <v>56</v>
      </c>
      <c r="K67" s="25" t="s">
        <v>56</v>
      </c>
      <c r="L67" s="25" t="s">
        <v>56</v>
      </c>
      <c r="M67" s="25" t="s">
        <v>56</v>
      </c>
      <c r="N67" s="25" t="s">
        <v>56</v>
      </c>
      <c r="O67" s="25" t="s">
        <v>56</v>
      </c>
      <c r="P67" s="25" t="s">
        <v>56</v>
      </c>
      <c r="Q67" s="25" t="s">
        <v>56</v>
      </c>
      <c r="R67" s="25" t="s">
        <v>56</v>
      </c>
      <c r="S67" s="25" t="s">
        <v>56</v>
      </c>
      <c r="T67" s="25" t="s">
        <v>56</v>
      </c>
      <c r="U67" s="25" t="s">
        <v>56</v>
      </c>
      <c r="V67" s="25" t="s">
        <v>56</v>
      </c>
      <c r="W67" s="25" t="s">
        <v>56</v>
      </c>
      <c r="X67" s="25" t="s">
        <v>56</v>
      </c>
      <c r="Y67" s="25" t="s">
        <v>56</v>
      </c>
      <c r="Z67" s="25" t="s">
        <v>56</v>
      </c>
      <c r="AA67" s="25" t="s">
        <v>56</v>
      </c>
      <c r="AB67" s="25" t="s">
        <v>56</v>
      </c>
      <c r="AC67" s="25" t="s">
        <v>56</v>
      </c>
      <c r="AD67" s="25" t="s">
        <v>56</v>
      </c>
      <c r="AE67" s="25" t="s">
        <v>56</v>
      </c>
      <c r="AF67" s="25" t="s">
        <v>56</v>
      </c>
      <c r="AG67" s="25" t="s">
        <v>56</v>
      </c>
      <c r="AH67" s="25" t="s">
        <v>56</v>
      </c>
      <c r="AI67" s="25" t="s">
        <v>56</v>
      </c>
      <c r="AJ67" s="25" t="s">
        <v>56</v>
      </c>
      <c r="AK67" s="25" t="s">
        <v>56</v>
      </c>
      <c r="AL67" s="25" t="s">
        <v>56</v>
      </c>
      <c r="AM67" s="25" t="s">
        <v>56</v>
      </c>
      <c r="AN67" s="25" t="s">
        <v>56</v>
      </c>
      <c r="AO67" s="26" t="s">
        <v>56</v>
      </c>
      <c r="AQ67" s="122" t="str">
        <f t="shared" ca="1" si="6"/>
        <v/>
      </c>
      <c r="AR67" s="122" t="str">
        <f t="shared" ca="1" si="7"/>
        <v/>
      </c>
      <c r="AS67" s="122" t="str">
        <f t="shared" ca="1" si="8"/>
        <v/>
      </c>
      <c r="AT67" s="122" t="str">
        <f t="shared" ca="1" si="9"/>
        <v/>
      </c>
    </row>
    <row r="68" spans="1:46" ht="13" x14ac:dyDescent="0.3">
      <c r="B68" s="20">
        <f t="shared" si="5"/>
        <v>0</v>
      </c>
      <c r="C68" s="5">
        <f>'Table 1'!B69</f>
        <v>0</v>
      </c>
      <c r="D68" s="5">
        <f>'Table 1'!C69</f>
        <v>1</v>
      </c>
      <c r="E68" s="5" t="str">
        <f>'Table 1'!D69</f>
        <v>Per/poly fluorinated substances</v>
      </c>
      <c r="F68" s="5" t="str">
        <f>'Table 1'!E69</f>
        <v>E</v>
      </c>
      <c r="G68" s="5" t="str">
        <f>'Table 1'!F69</f>
        <v>Fomblin Z-DIAC</v>
      </c>
      <c r="H68" s="12" t="str">
        <f>'Table 1'!G69</f>
        <v>97462-40-1</v>
      </c>
      <c r="I68" s="21" t="s">
        <v>56</v>
      </c>
      <c r="J68" s="25" t="s">
        <v>56</v>
      </c>
      <c r="K68" s="25" t="s">
        <v>56</v>
      </c>
      <c r="L68" s="25" t="s">
        <v>56</v>
      </c>
      <c r="M68" s="25" t="s">
        <v>56</v>
      </c>
      <c r="N68" s="25" t="s">
        <v>56</v>
      </c>
      <c r="O68" s="25" t="s">
        <v>56</v>
      </c>
      <c r="P68" s="25" t="s">
        <v>56</v>
      </c>
      <c r="Q68" s="25" t="s">
        <v>56</v>
      </c>
      <c r="R68" s="25" t="s">
        <v>56</v>
      </c>
      <c r="S68" s="25" t="s">
        <v>56</v>
      </c>
      <c r="T68" s="25" t="s">
        <v>56</v>
      </c>
      <c r="U68" s="25" t="s">
        <v>56</v>
      </c>
      <c r="V68" s="25" t="s">
        <v>56</v>
      </c>
      <c r="W68" s="25" t="s">
        <v>56</v>
      </c>
      <c r="X68" s="25" t="s">
        <v>56</v>
      </c>
      <c r="Y68" s="25" t="s">
        <v>56</v>
      </c>
      <c r="Z68" s="25" t="s">
        <v>56</v>
      </c>
      <c r="AA68" s="25" t="s">
        <v>56</v>
      </c>
      <c r="AB68" s="25" t="s">
        <v>56</v>
      </c>
      <c r="AC68" s="25" t="s">
        <v>56</v>
      </c>
      <c r="AD68" s="25" t="s">
        <v>56</v>
      </c>
      <c r="AE68" s="25" t="s">
        <v>56</v>
      </c>
      <c r="AF68" s="25" t="s">
        <v>56</v>
      </c>
      <c r="AG68" s="25" t="s">
        <v>56</v>
      </c>
      <c r="AH68" s="25" t="s">
        <v>56</v>
      </c>
      <c r="AI68" s="25" t="s">
        <v>56</v>
      </c>
      <c r="AJ68" s="25" t="s">
        <v>56</v>
      </c>
      <c r="AK68" s="25" t="s">
        <v>56</v>
      </c>
      <c r="AL68" s="25" t="s">
        <v>56</v>
      </c>
      <c r="AM68" s="25" t="s">
        <v>56</v>
      </c>
      <c r="AN68" s="25" t="s">
        <v>56</v>
      </c>
      <c r="AO68" s="26" t="s">
        <v>56</v>
      </c>
      <c r="AQ68" s="122" t="str">
        <f t="shared" ca="1" si="6"/>
        <v/>
      </c>
      <c r="AR68" s="122" t="str">
        <f t="shared" ca="1" si="7"/>
        <v/>
      </c>
      <c r="AS68" s="122" t="str">
        <f t="shared" ca="1" si="8"/>
        <v/>
      </c>
      <c r="AT68" s="122" t="str">
        <f t="shared" ca="1" si="9"/>
        <v/>
      </c>
    </row>
    <row r="69" spans="1:46" ht="13" x14ac:dyDescent="0.3">
      <c r="B69" s="20">
        <f t="shared" si="5"/>
        <v>0</v>
      </c>
      <c r="C69" s="5">
        <f>'Table 1'!B70</f>
        <v>0</v>
      </c>
      <c r="D69" s="5">
        <f>'Table 1'!C70</f>
        <v>1</v>
      </c>
      <c r="E69" s="5" t="str">
        <f>'Table 1'!D70</f>
        <v>Per/poly fluorinated substances</v>
      </c>
      <c r="F69" s="5" t="str">
        <f>'Table 1'!E70</f>
        <v>E</v>
      </c>
      <c r="G69" s="5" t="str">
        <f>'Table 1'!F70</f>
        <v>TFEE-5</v>
      </c>
      <c r="H69" s="12">
        <f>'Table 1'!G70</f>
        <v>0</v>
      </c>
      <c r="I69" s="21" t="s">
        <v>56</v>
      </c>
      <c r="J69" s="25" t="s">
        <v>56</v>
      </c>
      <c r="K69" s="25" t="s">
        <v>56</v>
      </c>
      <c r="L69" s="25" t="s">
        <v>56</v>
      </c>
      <c r="M69" s="25" t="s">
        <v>56</v>
      </c>
      <c r="N69" s="25" t="s">
        <v>56</v>
      </c>
      <c r="O69" s="25" t="s">
        <v>56</v>
      </c>
      <c r="P69" s="25" t="s">
        <v>56</v>
      </c>
      <c r="Q69" s="25" t="s">
        <v>56</v>
      </c>
      <c r="R69" s="25" t="s">
        <v>56</v>
      </c>
      <c r="S69" s="25" t="s">
        <v>56</v>
      </c>
      <c r="T69" s="25" t="s">
        <v>56</v>
      </c>
      <c r="U69" s="25" t="s">
        <v>56</v>
      </c>
      <c r="V69" s="25" t="s">
        <v>56</v>
      </c>
      <c r="W69" s="25" t="s">
        <v>56</v>
      </c>
      <c r="X69" s="25" t="s">
        <v>56</v>
      </c>
      <c r="Y69" s="25" t="s">
        <v>56</v>
      </c>
      <c r="Z69" s="25" t="s">
        <v>56</v>
      </c>
      <c r="AA69" s="25" t="s">
        <v>56</v>
      </c>
      <c r="AB69" s="25" t="s">
        <v>56</v>
      </c>
      <c r="AC69" s="25" t="s">
        <v>56</v>
      </c>
      <c r="AD69" s="25" t="s">
        <v>56</v>
      </c>
      <c r="AE69" s="25" t="s">
        <v>56</v>
      </c>
      <c r="AF69" s="25" t="s">
        <v>56</v>
      </c>
      <c r="AG69" s="25" t="s">
        <v>56</v>
      </c>
      <c r="AH69" s="25" t="s">
        <v>56</v>
      </c>
      <c r="AI69" s="25" t="s">
        <v>56</v>
      </c>
      <c r="AJ69" s="25" t="s">
        <v>56</v>
      </c>
      <c r="AK69" s="25" t="s">
        <v>56</v>
      </c>
      <c r="AL69" s="25" t="s">
        <v>56</v>
      </c>
      <c r="AM69" s="25" t="s">
        <v>56</v>
      </c>
      <c r="AN69" s="25" t="s">
        <v>56</v>
      </c>
      <c r="AO69" s="26" t="s">
        <v>56</v>
      </c>
      <c r="AQ69" s="122" t="str">
        <f t="shared" ca="1" si="6"/>
        <v/>
      </c>
      <c r="AR69" s="122" t="str">
        <f t="shared" ca="1" si="7"/>
        <v/>
      </c>
      <c r="AS69" s="122" t="str">
        <f t="shared" ca="1" si="8"/>
        <v/>
      </c>
      <c r="AT69" s="122" t="str">
        <f t="shared" ca="1" si="9"/>
        <v/>
      </c>
    </row>
    <row r="70" spans="1:46" ht="13" x14ac:dyDescent="0.3">
      <c r="B70" s="20">
        <f t="shared" si="5"/>
        <v>0</v>
      </c>
      <c r="C70" s="5">
        <f>'Table 1'!B71</f>
        <v>0</v>
      </c>
      <c r="D70" s="5">
        <f>'Table 1'!C71</f>
        <v>1</v>
      </c>
      <c r="E70" s="5" t="str">
        <f>'Table 1'!D71</f>
        <v>Per/poly fluorinated substances</v>
      </c>
      <c r="F70" s="5" t="str">
        <f>'Table 1'!E71</f>
        <v>E</v>
      </c>
      <c r="G70" s="5" t="str">
        <f>'Table 1'!F71</f>
        <v>PTFE</v>
      </c>
      <c r="H70" s="12" t="str">
        <f>'Table 1'!G71</f>
        <v>9002-84-0</v>
      </c>
      <c r="I70" s="21" t="s">
        <v>56</v>
      </c>
      <c r="J70" s="25" t="s">
        <v>56</v>
      </c>
      <c r="K70" s="25" t="s">
        <v>56</v>
      </c>
      <c r="L70" s="25" t="s">
        <v>56</v>
      </c>
      <c r="M70" s="25" t="s">
        <v>56</v>
      </c>
      <c r="N70" s="25" t="s">
        <v>56</v>
      </c>
      <c r="O70" s="25" t="s">
        <v>56</v>
      </c>
      <c r="P70" s="25" t="s">
        <v>56</v>
      </c>
      <c r="Q70" s="25" t="s">
        <v>56</v>
      </c>
      <c r="R70" s="25" t="s">
        <v>56</v>
      </c>
      <c r="S70" s="25" t="s">
        <v>56</v>
      </c>
      <c r="T70" s="25" t="s">
        <v>56</v>
      </c>
      <c r="U70" s="25" t="s">
        <v>56</v>
      </c>
      <c r="V70" s="25" t="s">
        <v>56</v>
      </c>
      <c r="W70" s="25" t="s">
        <v>56</v>
      </c>
      <c r="X70" s="25" t="s">
        <v>56</v>
      </c>
      <c r="Y70" s="25" t="s">
        <v>56</v>
      </c>
      <c r="Z70" s="25" t="s">
        <v>56</v>
      </c>
      <c r="AA70" s="25" t="s">
        <v>56</v>
      </c>
      <c r="AB70" s="25" t="s">
        <v>56</v>
      </c>
      <c r="AC70" s="25" t="s">
        <v>56</v>
      </c>
      <c r="AD70" s="25" t="s">
        <v>56</v>
      </c>
      <c r="AE70" s="25" t="s">
        <v>56</v>
      </c>
      <c r="AF70" s="25" t="s">
        <v>56</v>
      </c>
      <c r="AG70" s="25" t="s">
        <v>56</v>
      </c>
      <c r="AH70" s="25" t="s">
        <v>56</v>
      </c>
      <c r="AI70" s="25" t="s">
        <v>56</v>
      </c>
      <c r="AJ70" s="25" t="s">
        <v>56</v>
      </c>
      <c r="AK70" s="25" t="s">
        <v>56</v>
      </c>
      <c r="AL70" s="25" t="s">
        <v>56</v>
      </c>
      <c r="AM70" s="25" t="s">
        <v>56</v>
      </c>
      <c r="AN70" s="25" t="s">
        <v>56</v>
      </c>
      <c r="AO70" s="26" t="s">
        <v>56</v>
      </c>
      <c r="AQ70" s="122" t="str">
        <f t="shared" ca="1" si="6"/>
        <v/>
      </c>
      <c r="AR70" s="122" t="str">
        <f t="shared" ca="1" si="7"/>
        <v/>
      </c>
      <c r="AS70" s="122" t="str">
        <f t="shared" ca="1" si="8"/>
        <v/>
      </c>
      <c r="AT70" s="122" t="str">
        <f t="shared" ca="1" si="9"/>
        <v/>
      </c>
    </row>
    <row r="71" spans="1:46" ht="13" x14ac:dyDescent="0.3">
      <c r="B71" s="20">
        <f t="shared" si="5"/>
        <v>0</v>
      </c>
      <c r="C71" s="5">
        <f>'Table 1'!B72</f>
        <v>0</v>
      </c>
      <c r="D71" s="5">
        <f>'Table 1'!C72</f>
        <v>1</v>
      </c>
      <c r="E71" s="5" t="str">
        <f>'Table 1'!D72</f>
        <v>Per/poly fluorinated substances</v>
      </c>
      <c r="F71" s="5" t="str">
        <f>'Table 1'!E72</f>
        <v>E</v>
      </c>
      <c r="G71" s="5" t="str">
        <f>'Table 1'!F72</f>
        <v>PVDF</v>
      </c>
      <c r="H71" s="12" t="str">
        <f>'Table 1'!G72</f>
        <v>24937-79-9</v>
      </c>
      <c r="I71" s="21" t="s">
        <v>56</v>
      </c>
      <c r="J71" s="25" t="s">
        <v>56</v>
      </c>
      <c r="K71" s="25" t="s">
        <v>56</v>
      </c>
      <c r="L71" s="25" t="s">
        <v>56</v>
      </c>
      <c r="M71" s="25" t="s">
        <v>56</v>
      </c>
      <c r="N71" s="25" t="s">
        <v>56</v>
      </c>
      <c r="O71" s="25" t="s">
        <v>56</v>
      </c>
      <c r="P71" s="25" t="s">
        <v>56</v>
      </c>
      <c r="Q71" s="25" t="s">
        <v>56</v>
      </c>
      <c r="R71" s="25" t="s">
        <v>56</v>
      </c>
      <c r="S71" s="25" t="s">
        <v>56</v>
      </c>
      <c r="T71" s="25" t="s">
        <v>56</v>
      </c>
      <c r="U71" s="25" t="s">
        <v>56</v>
      </c>
      <c r="V71" s="25" t="s">
        <v>56</v>
      </c>
      <c r="W71" s="25" t="s">
        <v>56</v>
      </c>
      <c r="X71" s="25" t="s">
        <v>56</v>
      </c>
      <c r="Y71" s="25" t="s">
        <v>56</v>
      </c>
      <c r="Z71" s="25" t="s">
        <v>56</v>
      </c>
      <c r="AA71" s="25" t="s">
        <v>56</v>
      </c>
      <c r="AB71" s="25" t="s">
        <v>56</v>
      </c>
      <c r="AC71" s="25" t="s">
        <v>56</v>
      </c>
      <c r="AD71" s="25" t="s">
        <v>56</v>
      </c>
      <c r="AE71" s="25" t="s">
        <v>56</v>
      </c>
      <c r="AF71" s="25" t="s">
        <v>56</v>
      </c>
      <c r="AG71" s="25" t="s">
        <v>56</v>
      </c>
      <c r="AH71" s="25" t="s">
        <v>56</v>
      </c>
      <c r="AI71" s="25" t="s">
        <v>56</v>
      </c>
      <c r="AJ71" s="25" t="s">
        <v>56</v>
      </c>
      <c r="AK71" s="25" t="s">
        <v>56</v>
      </c>
      <c r="AL71" s="25" t="s">
        <v>56</v>
      </c>
      <c r="AM71" s="25" t="s">
        <v>56</v>
      </c>
      <c r="AN71" s="25" t="s">
        <v>56</v>
      </c>
      <c r="AO71" s="26" t="s">
        <v>56</v>
      </c>
      <c r="AQ71" s="122" t="str">
        <f t="shared" ca="1" si="6"/>
        <v/>
      </c>
      <c r="AR71" s="122" t="str">
        <f t="shared" ca="1" si="7"/>
        <v/>
      </c>
      <c r="AS71" s="122" t="str">
        <f t="shared" ca="1" si="8"/>
        <v/>
      </c>
      <c r="AT71" s="122" t="str">
        <f t="shared" ca="1" si="9"/>
        <v/>
      </c>
    </row>
    <row r="72" spans="1:46" ht="13" x14ac:dyDescent="0.3">
      <c r="B72" s="20">
        <f t="shared" si="5"/>
        <v>0</v>
      </c>
      <c r="C72" s="5">
        <f>'Table 1'!B73</f>
        <v>0</v>
      </c>
      <c r="D72" s="5">
        <f>'Table 1'!C73</f>
        <v>1</v>
      </c>
      <c r="E72" s="5" t="str">
        <f>'Table 1'!D73</f>
        <v>Per/poly fluorinated substances</v>
      </c>
      <c r="F72" s="5" t="str">
        <f>'Table 1'!E73</f>
        <v>E</v>
      </c>
      <c r="G72" s="5" t="str">
        <f>'Table 1'!F73</f>
        <v>PVF</v>
      </c>
      <c r="H72" s="12" t="str">
        <f>'Table 1'!G73</f>
        <v>24981-14-4</v>
      </c>
      <c r="I72" s="21" t="s">
        <v>56</v>
      </c>
      <c r="J72" s="25" t="s">
        <v>56</v>
      </c>
      <c r="K72" s="25" t="s">
        <v>56</v>
      </c>
      <c r="L72" s="25" t="s">
        <v>56</v>
      </c>
      <c r="M72" s="25" t="s">
        <v>56</v>
      </c>
      <c r="N72" s="25" t="s">
        <v>56</v>
      </c>
      <c r="O72" s="25" t="s">
        <v>56</v>
      </c>
      <c r="P72" s="25" t="s">
        <v>56</v>
      </c>
      <c r="Q72" s="25" t="s">
        <v>56</v>
      </c>
      <c r="R72" s="25" t="s">
        <v>56</v>
      </c>
      <c r="S72" s="25" t="s">
        <v>56</v>
      </c>
      <c r="T72" s="25" t="s">
        <v>56</v>
      </c>
      <c r="U72" s="25" t="s">
        <v>56</v>
      </c>
      <c r="V72" s="25" t="s">
        <v>56</v>
      </c>
      <c r="W72" s="25" t="s">
        <v>56</v>
      </c>
      <c r="X72" s="25" t="s">
        <v>56</v>
      </c>
      <c r="Y72" s="25" t="s">
        <v>56</v>
      </c>
      <c r="Z72" s="25" t="s">
        <v>56</v>
      </c>
      <c r="AA72" s="25" t="s">
        <v>56</v>
      </c>
      <c r="AB72" s="25" t="s">
        <v>56</v>
      </c>
      <c r="AC72" s="25" t="s">
        <v>56</v>
      </c>
      <c r="AD72" s="25" t="s">
        <v>56</v>
      </c>
      <c r="AE72" s="25" t="s">
        <v>56</v>
      </c>
      <c r="AF72" s="25" t="s">
        <v>56</v>
      </c>
      <c r="AG72" s="25" t="s">
        <v>56</v>
      </c>
      <c r="AH72" s="25" t="s">
        <v>56</v>
      </c>
      <c r="AI72" s="25" t="s">
        <v>56</v>
      </c>
      <c r="AJ72" s="25" t="s">
        <v>56</v>
      </c>
      <c r="AK72" s="25" t="s">
        <v>56</v>
      </c>
      <c r="AL72" s="25" t="s">
        <v>56</v>
      </c>
      <c r="AM72" s="25" t="s">
        <v>56</v>
      </c>
      <c r="AN72" s="25" t="s">
        <v>56</v>
      </c>
      <c r="AO72" s="26" t="s">
        <v>56</v>
      </c>
      <c r="AQ72" s="122" t="str">
        <f t="shared" ca="1" si="6"/>
        <v/>
      </c>
      <c r="AR72" s="122" t="str">
        <f t="shared" ca="1" si="7"/>
        <v/>
      </c>
      <c r="AS72" s="122" t="str">
        <f t="shared" ca="1" si="8"/>
        <v/>
      </c>
      <c r="AT72" s="122" t="str">
        <f t="shared" ca="1" si="9"/>
        <v/>
      </c>
    </row>
    <row r="73" spans="1:46" ht="13" x14ac:dyDescent="0.3">
      <c r="B73" s="20">
        <f t="shared" si="5"/>
        <v>0</v>
      </c>
      <c r="C73" s="5">
        <f>'Table 1'!B74</f>
        <v>0</v>
      </c>
      <c r="D73" s="5">
        <f>'Table 1'!C74</f>
        <v>1</v>
      </c>
      <c r="E73" s="5" t="str">
        <f>'Table 1'!D74</f>
        <v>Per/poly fluorinated substances</v>
      </c>
      <c r="F73" s="5" t="str">
        <f>'Table 1'!E74</f>
        <v>E</v>
      </c>
      <c r="G73" s="5" t="str">
        <f>'Table 1'!F74</f>
        <v>TFEE-5</v>
      </c>
      <c r="H73" s="12" t="str">
        <f>'Table 1'!G74</f>
        <v>116-14-3</v>
      </c>
      <c r="I73" s="21" t="s">
        <v>56</v>
      </c>
      <c r="J73" s="25" t="s">
        <v>56</v>
      </c>
      <c r="K73" s="25" t="s">
        <v>56</v>
      </c>
      <c r="L73" s="25" t="s">
        <v>56</v>
      </c>
      <c r="M73" s="25" t="s">
        <v>56</v>
      </c>
      <c r="N73" s="25" t="s">
        <v>56</v>
      </c>
      <c r="O73" s="25" t="s">
        <v>56</v>
      </c>
      <c r="P73" s="25" t="s">
        <v>56</v>
      </c>
      <c r="Q73" s="25" t="s">
        <v>56</v>
      </c>
      <c r="R73" s="25" t="s">
        <v>56</v>
      </c>
      <c r="S73" s="25" t="s">
        <v>56</v>
      </c>
      <c r="T73" s="25" t="s">
        <v>56</v>
      </c>
      <c r="U73" s="25" t="s">
        <v>56</v>
      </c>
      <c r="V73" s="25" t="s">
        <v>56</v>
      </c>
      <c r="W73" s="25" t="s">
        <v>56</v>
      </c>
      <c r="X73" s="25" t="s">
        <v>56</v>
      </c>
      <c r="Y73" s="25" t="s">
        <v>56</v>
      </c>
      <c r="Z73" s="25" t="s">
        <v>56</v>
      </c>
      <c r="AA73" s="25" t="s">
        <v>56</v>
      </c>
      <c r="AB73" s="25" t="s">
        <v>56</v>
      </c>
      <c r="AC73" s="25" t="s">
        <v>56</v>
      </c>
      <c r="AD73" s="25" t="s">
        <v>56</v>
      </c>
      <c r="AE73" s="25" t="s">
        <v>56</v>
      </c>
      <c r="AF73" s="25" t="s">
        <v>56</v>
      </c>
      <c r="AG73" s="25" t="s">
        <v>56</v>
      </c>
      <c r="AH73" s="25" t="s">
        <v>56</v>
      </c>
      <c r="AI73" s="25" t="s">
        <v>56</v>
      </c>
      <c r="AJ73" s="25" t="s">
        <v>56</v>
      </c>
      <c r="AK73" s="25" t="s">
        <v>56</v>
      </c>
      <c r="AL73" s="25" t="s">
        <v>56</v>
      </c>
      <c r="AM73" s="25" t="s">
        <v>56</v>
      </c>
      <c r="AN73" s="25" t="s">
        <v>56</v>
      </c>
      <c r="AO73" s="26" t="s">
        <v>56</v>
      </c>
      <c r="AQ73" s="122" t="str">
        <f t="shared" ca="1" si="6"/>
        <v/>
      </c>
      <c r="AR73" s="122" t="str">
        <f t="shared" ca="1" si="7"/>
        <v/>
      </c>
      <c r="AS73" s="122" t="str">
        <f t="shared" ca="1" si="8"/>
        <v/>
      </c>
      <c r="AT73" s="122" t="str">
        <f t="shared" ca="1" si="9"/>
        <v/>
      </c>
    </row>
    <row r="74" spans="1:46" ht="13" x14ac:dyDescent="0.3">
      <c r="B74" s="20">
        <f t="shared" si="5"/>
        <v>0</v>
      </c>
      <c r="C74" s="5">
        <f>'Table 1'!B75</f>
        <v>0</v>
      </c>
      <c r="D74" s="5">
        <f>'Table 1'!C75</f>
        <v>1</v>
      </c>
      <c r="E74" s="5" t="str">
        <f>'Table 1'!D75</f>
        <v>Per/poly fluorinated substances</v>
      </c>
      <c r="F74" s="5" t="str">
        <f>'Table 1'!E75</f>
        <v>E</v>
      </c>
      <c r="G74" s="5" t="str">
        <f>'Table 1'!F75</f>
        <v xml:space="preserve">HFP  </v>
      </c>
      <c r="H74" s="12" t="str">
        <f>'Table 1'!G75</f>
        <v>116-15-4</v>
      </c>
      <c r="I74" s="21" t="s">
        <v>56</v>
      </c>
      <c r="J74" s="25" t="s">
        <v>56</v>
      </c>
      <c r="K74" s="25" t="s">
        <v>56</v>
      </c>
      <c r="L74" s="25" t="s">
        <v>56</v>
      </c>
      <c r="M74" s="25" t="s">
        <v>56</v>
      </c>
      <c r="N74" s="25" t="s">
        <v>56</v>
      </c>
      <c r="O74" s="25" t="s">
        <v>56</v>
      </c>
      <c r="P74" s="25" t="s">
        <v>56</v>
      </c>
      <c r="Q74" s="25" t="s">
        <v>56</v>
      </c>
      <c r="R74" s="25" t="s">
        <v>56</v>
      </c>
      <c r="S74" s="25" t="s">
        <v>56</v>
      </c>
      <c r="T74" s="25" t="s">
        <v>56</v>
      </c>
      <c r="U74" s="25" t="s">
        <v>56</v>
      </c>
      <c r="V74" s="25" t="s">
        <v>56</v>
      </c>
      <c r="W74" s="25" t="s">
        <v>56</v>
      </c>
      <c r="X74" s="25" t="s">
        <v>56</v>
      </c>
      <c r="Y74" s="25" t="s">
        <v>56</v>
      </c>
      <c r="Z74" s="25" t="s">
        <v>56</v>
      </c>
      <c r="AA74" s="25" t="s">
        <v>56</v>
      </c>
      <c r="AB74" s="25" t="s">
        <v>56</v>
      </c>
      <c r="AC74" s="25" t="s">
        <v>56</v>
      </c>
      <c r="AD74" s="25" t="s">
        <v>56</v>
      </c>
      <c r="AE74" s="25" t="s">
        <v>56</v>
      </c>
      <c r="AF74" s="25" t="s">
        <v>56</v>
      </c>
      <c r="AG74" s="25" t="s">
        <v>56</v>
      </c>
      <c r="AH74" s="25" t="s">
        <v>56</v>
      </c>
      <c r="AI74" s="25" t="s">
        <v>56</v>
      </c>
      <c r="AJ74" s="25" t="s">
        <v>56</v>
      </c>
      <c r="AK74" s="25" t="s">
        <v>56</v>
      </c>
      <c r="AL74" s="25" t="s">
        <v>56</v>
      </c>
      <c r="AM74" s="25" t="s">
        <v>56</v>
      </c>
      <c r="AN74" s="25" t="s">
        <v>56</v>
      </c>
      <c r="AO74" s="26" t="s">
        <v>56</v>
      </c>
      <c r="AQ74" s="122" t="str">
        <f t="shared" ca="1" si="6"/>
        <v/>
      </c>
      <c r="AR74" s="122" t="str">
        <f t="shared" ca="1" si="7"/>
        <v/>
      </c>
      <c r="AS74" s="122" t="str">
        <f t="shared" ca="1" si="8"/>
        <v/>
      </c>
      <c r="AT74" s="122" t="str">
        <f t="shared" ca="1" si="9"/>
        <v/>
      </c>
    </row>
    <row r="75" spans="1:46" ht="13" x14ac:dyDescent="0.3">
      <c r="A75" s="44" t="s">
        <v>852</v>
      </c>
      <c r="B75" s="20">
        <f t="shared" si="5"/>
        <v>0</v>
      </c>
      <c r="C75" s="5">
        <f>'Table 1'!B76</f>
        <v>0</v>
      </c>
      <c r="D75" s="5">
        <f>'Table 1'!C76</f>
        <v>1</v>
      </c>
      <c r="E75" s="5" t="str">
        <f>'Table 1'!D76</f>
        <v>Per/poly fluorinated substances</v>
      </c>
      <c r="F75" s="5">
        <f>'Table 1'!E76</f>
        <v>0</v>
      </c>
      <c r="G75" s="5" t="str">
        <f>'Table 1'!F76</f>
        <v>F-53</v>
      </c>
      <c r="H75" s="12" t="str">
        <f>'Table 1'!G76</f>
        <v>754925-54-7</v>
      </c>
      <c r="I75" s="21" t="s">
        <v>56</v>
      </c>
      <c r="J75" s="25" t="s">
        <v>56</v>
      </c>
      <c r="K75" s="25" t="s">
        <v>56</v>
      </c>
      <c r="L75" s="25" t="s">
        <v>56</v>
      </c>
      <c r="M75" s="25" t="s">
        <v>56</v>
      </c>
      <c r="N75" s="25" t="s">
        <v>56</v>
      </c>
      <c r="O75" s="25" t="s">
        <v>56</v>
      </c>
      <c r="P75" s="25" t="s">
        <v>56</v>
      </c>
      <c r="Q75" s="25" t="s">
        <v>56</v>
      </c>
      <c r="R75" s="25" t="s">
        <v>56</v>
      </c>
      <c r="S75" s="25" t="s">
        <v>56</v>
      </c>
      <c r="T75" s="25" t="s">
        <v>56</v>
      </c>
      <c r="U75" s="25" t="s">
        <v>56</v>
      </c>
      <c r="V75" s="25" t="s">
        <v>56</v>
      </c>
      <c r="W75" s="25" t="s">
        <v>56</v>
      </c>
      <c r="X75" s="25" t="s">
        <v>56</v>
      </c>
      <c r="Y75" s="25" t="s">
        <v>56</v>
      </c>
      <c r="Z75" s="25" t="s">
        <v>56</v>
      </c>
      <c r="AA75" s="25" t="s">
        <v>56</v>
      </c>
      <c r="AB75" s="25" t="s">
        <v>56</v>
      </c>
      <c r="AC75" s="25" t="s">
        <v>56</v>
      </c>
      <c r="AD75" s="25" t="s">
        <v>56</v>
      </c>
      <c r="AE75" s="25" t="s">
        <v>56</v>
      </c>
      <c r="AF75" s="25" t="s">
        <v>56</v>
      </c>
      <c r="AG75" s="25" t="s">
        <v>56</v>
      </c>
      <c r="AH75" s="25" t="s">
        <v>56</v>
      </c>
      <c r="AI75" s="25" t="s">
        <v>56</v>
      </c>
      <c r="AJ75" s="25" t="s">
        <v>56</v>
      </c>
      <c r="AK75" s="25" t="s">
        <v>56</v>
      </c>
      <c r="AL75" s="25" t="s">
        <v>56</v>
      </c>
      <c r="AM75" s="25" t="s">
        <v>56</v>
      </c>
      <c r="AN75" s="25" t="s">
        <v>56</v>
      </c>
      <c r="AO75" s="26" t="s">
        <v>56</v>
      </c>
      <c r="AQ75" s="122" t="str">
        <f t="shared" ca="1" si="6"/>
        <v/>
      </c>
      <c r="AR75" s="122" t="str">
        <f t="shared" ca="1" si="7"/>
        <v/>
      </c>
      <c r="AS75" s="122" t="str">
        <f t="shared" ca="1" si="8"/>
        <v/>
      </c>
      <c r="AT75" s="122" t="str">
        <f t="shared" ca="1" si="9"/>
        <v/>
      </c>
    </row>
    <row r="76" spans="1:46" ht="13" x14ac:dyDescent="0.3">
      <c r="A76" s="44" t="s">
        <v>852</v>
      </c>
      <c r="B76" s="20">
        <f t="shared" si="5"/>
        <v>0</v>
      </c>
      <c r="C76" s="5">
        <f>'Table 1'!B77</f>
        <v>0</v>
      </c>
      <c r="D76" s="5">
        <f>'Table 1'!C77</f>
        <v>1</v>
      </c>
      <c r="E76" s="5" t="str">
        <f>'Table 1'!D77</f>
        <v>Per/poly fluorinated substances</v>
      </c>
      <c r="F76" s="5">
        <f>'Table 1'!E77</f>
        <v>0</v>
      </c>
      <c r="G76" s="5" t="str">
        <f>'Table 1'!F77</f>
        <v>F-53B</v>
      </c>
      <c r="H76" s="12" t="str">
        <f>'Table 1'!G77</f>
        <v>73606-19-6</v>
      </c>
      <c r="I76" s="21" t="s">
        <v>56</v>
      </c>
      <c r="J76" s="25" t="s">
        <v>56</v>
      </c>
      <c r="K76" s="25" t="s">
        <v>56</v>
      </c>
      <c r="L76" s="25" t="s">
        <v>56</v>
      </c>
      <c r="M76" s="25" t="s">
        <v>56</v>
      </c>
      <c r="N76" s="25" t="s">
        <v>56</v>
      </c>
      <c r="O76" s="25" t="s">
        <v>56</v>
      </c>
      <c r="P76" s="25" t="s">
        <v>56</v>
      </c>
      <c r="Q76" s="25" t="s">
        <v>56</v>
      </c>
      <c r="R76" s="25" t="s">
        <v>56</v>
      </c>
      <c r="S76" s="25" t="s">
        <v>56</v>
      </c>
      <c r="T76" s="25" t="s">
        <v>56</v>
      </c>
      <c r="U76" s="25" t="s">
        <v>56</v>
      </c>
      <c r="V76" s="25" t="s">
        <v>56</v>
      </c>
      <c r="W76" s="25" t="s">
        <v>56</v>
      </c>
      <c r="X76" s="25" t="s">
        <v>56</v>
      </c>
      <c r="Y76" s="25" t="s">
        <v>56</v>
      </c>
      <c r="Z76" s="25" t="s">
        <v>56</v>
      </c>
      <c r="AA76" s="25" t="s">
        <v>56</v>
      </c>
      <c r="AB76" s="25" t="s">
        <v>56</v>
      </c>
      <c r="AC76" s="25" t="s">
        <v>56</v>
      </c>
      <c r="AD76" s="25" t="s">
        <v>56</v>
      </c>
      <c r="AE76" s="25" t="s">
        <v>56</v>
      </c>
      <c r="AF76" s="25" t="s">
        <v>56</v>
      </c>
      <c r="AG76" s="25" t="s">
        <v>56</v>
      </c>
      <c r="AH76" s="25" t="s">
        <v>56</v>
      </c>
      <c r="AI76" s="25" t="s">
        <v>56</v>
      </c>
      <c r="AJ76" s="25" t="s">
        <v>56</v>
      </c>
      <c r="AK76" s="25" t="s">
        <v>56</v>
      </c>
      <c r="AL76" s="25" t="s">
        <v>56</v>
      </c>
      <c r="AM76" s="25" t="s">
        <v>56</v>
      </c>
      <c r="AN76" s="25" t="s">
        <v>56</v>
      </c>
      <c r="AO76" s="26" t="s">
        <v>56</v>
      </c>
      <c r="AQ76" s="122" t="str">
        <f t="shared" ca="1" si="6"/>
        <v/>
      </c>
      <c r="AR76" s="122" t="str">
        <f t="shared" ca="1" si="7"/>
        <v/>
      </c>
      <c r="AS76" s="122" t="str">
        <f t="shared" ca="1" si="8"/>
        <v/>
      </c>
      <c r="AT76" s="122" t="str">
        <f t="shared" ca="1" si="9"/>
        <v/>
      </c>
    </row>
  </sheetData>
  <autoFilter ref="A2:H76" xr:uid="{FCE91314-1CFC-4228-BD80-F91782A05E1F}"/>
  <mergeCells count="3">
    <mergeCell ref="I1:N1"/>
    <mergeCell ref="O1:AO1"/>
    <mergeCell ref="AQ1:AT1"/>
  </mergeCells>
  <conditionalFormatting sqref="AQ3:AT76">
    <cfRule type="cellIs" dxfId="3" priority="1" operator="equal">
      <formula>"Forthcoming"</formula>
    </cfRule>
  </conditionalFormatting>
  <hyperlinks>
    <hyperlink ref="B1" location="'Table 2'!A1" display="Back to map" xr:uid="{2515D31A-F74F-483C-A404-15C56FA63687}"/>
    <hyperlink ref="AD5" r:id="rId1" xr:uid="{F2DECE52-53F6-4231-B4E1-45B202C25D25}"/>
    <hyperlink ref="AD6" r:id="rId2" xr:uid="{5AEA8AAE-9595-4F1E-ABE8-94EE8D9425F3}"/>
    <hyperlink ref="AD7" r:id="rId3" xr:uid="{3A98D403-6DB9-4ABE-AC97-FDFE5403EDDF}"/>
    <hyperlink ref="AD8" r:id="rId4" xr:uid="{2A3C1407-A6E6-4B0E-8B22-247C26F239D4}"/>
    <hyperlink ref="AD9" r:id="rId5" xr:uid="{6E440AB4-65A0-4295-9520-D7AB3ACB85FA}"/>
    <hyperlink ref="AD10" r:id="rId6" xr:uid="{781AF1B8-675B-45D9-9373-E15EAACF0C8E}"/>
    <hyperlink ref="AD11" r:id="rId7" xr:uid="{996A54C9-F04E-4A49-8EE7-B8DD32484FA6}"/>
    <hyperlink ref="AE5" r:id="rId8" xr:uid="{81F44FBE-C4DA-40B1-8E5E-CC9481C862D2}"/>
    <hyperlink ref="AE6" r:id="rId9" xr:uid="{53A65168-9CA7-421E-8DD3-DA1B015ABF28}"/>
    <hyperlink ref="AE7" r:id="rId10" xr:uid="{6224E16C-91CF-4AD0-A9EA-4B2736F949BC}"/>
    <hyperlink ref="AE8" r:id="rId11" xr:uid="{5B335FF3-B402-4E67-8D5C-6C764FDDBB6D}"/>
    <hyperlink ref="AE9" r:id="rId12" xr:uid="{C9CAA6A6-436F-441A-8974-84B59F788A1D}"/>
    <hyperlink ref="AE10" r:id="rId13" xr:uid="{114C7FDD-15BA-4DBC-9142-CD6360D280EF}"/>
    <hyperlink ref="AE11" r:id="rId14" xr:uid="{29090B4C-7D20-482B-9B1F-913F8333465F}"/>
    <hyperlink ref="AI5" r:id="rId15" xr:uid="{B31DAB5D-FB3A-491D-94C6-BE3E2D9AAB04}"/>
    <hyperlink ref="AI6" r:id="rId16" xr:uid="{7B52FA71-84B3-4C64-8711-E68D479CA78C}"/>
    <hyperlink ref="AI7" r:id="rId17" xr:uid="{858520D2-93E2-4080-9058-8303B2CB0898}"/>
    <hyperlink ref="AI8" r:id="rId18" xr:uid="{4F74BECE-91B9-448D-A0B4-2536F4CB239A}"/>
    <hyperlink ref="AI9" r:id="rId19" xr:uid="{ACBB8B99-E352-4692-946E-941032E5C573}"/>
    <hyperlink ref="AI10" r:id="rId20" xr:uid="{6F512B38-C880-4AC4-82B4-F72AE8C55BAA}"/>
    <hyperlink ref="AI11" r:id="rId21" xr:uid="{D0C8338A-1987-4BAD-A5C3-8F677F15B2FD}"/>
    <hyperlink ref="AJ5" r:id="rId22" xr:uid="{6AEDE4BF-FEA4-47E5-93AE-BBC50DAE5772}"/>
    <hyperlink ref="AJ6" r:id="rId23" xr:uid="{20E4791D-7C5D-40A2-9262-54699062967E}"/>
    <hyperlink ref="AJ7" r:id="rId24" xr:uid="{8A0A617E-0110-40ED-B8C4-60CD7E2F6F89}"/>
    <hyperlink ref="AJ8" r:id="rId25" xr:uid="{460E0A5A-532F-452A-A685-5D47E978F21D}"/>
    <hyperlink ref="AJ9" r:id="rId26" xr:uid="{1E137CF0-4477-4E61-BFC7-313896E8F39D}"/>
    <hyperlink ref="AJ10" r:id="rId27" xr:uid="{2BE412F2-3CAF-4D45-8AF7-F74E04BD533D}"/>
    <hyperlink ref="AK5" r:id="rId28" xr:uid="{D228F114-04CB-4D9B-B3D4-6DF554AE4482}"/>
    <hyperlink ref="AK6" r:id="rId29" xr:uid="{753EECF3-AA21-4B2D-B106-688E3587D55D}"/>
    <hyperlink ref="AK7" r:id="rId30" xr:uid="{6EE64CA8-4FBE-4EBB-A9C3-A3697E2FF5A0}"/>
    <hyperlink ref="AK8" r:id="rId31" xr:uid="{0DEDEC2D-98F5-4D25-BE1D-8B464E2CA17B}"/>
    <hyperlink ref="AK9" r:id="rId32" xr:uid="{EDE89CD8-4990-48E5-86DE-C9285789435E}"/>
    <hyperlink ref="AK10" r:id="rId33" xr:uid="{E4B36FDF-FED9-4261-8AB4-3331F5C6336D}"/>
    <hyperlink ref="AL5" r:id="rId34" xr:uid="{D6D00AE4-2CD6-43BD-9BBD-7C3E47F1DF90}"/>
    <hyperlink ref="AL6" r:id="rId35" xr:uid="{266E0889-5C58-4707-B14F-A68E322E344F}"/>
    <hyperlink ref="AL7" r:id="rId36" xr:uid="{728B99BA-4E25-4496-8938-94902C734465}"/>
    <hyperlink ref="AL8" r:id="rId37" xr:uid="{55B4C2C4-9174-4E6C-8C9A-C0BDB4EF9F9C}"/>
    <hyperlink ref="AL9" r:id="rId38" xr:uid="{C29F9DD8-2B40-4399-ACF7-2F454DA53CEB}"/>
    <hyperlink ref="AL10" r:id="rId39" xr:uid="{C236F6C7-8986-4792-A1DC-170F97F33BBC}"/>
    <hyperlink ref="AO5" r:id="rId40" xr:uid="{35E6DA7E-F921-4D8A-BF28-9100C1604BD5}"/>
    <hyperlink ref="AO6" r:id="rId41" xr:uid="{F69EE1B1-F7CA-4E5E-88DD-9F0B9D686C53}"/>
    <hyperlink ref="AO7" r:id="rId42" xr:uid="{62348B6E-55DC-48F0-9930-A2FF8ED50E17}"/>
    <hyperlink ref="AO8" r:id="rId43" xr:uid="{F43636A4-F1C0-4068-8960-A9A8C30B4414}"/>
    <hyperlink ref="AO9" r:id="rId44" xr:uid="{147C7CC0-E91A-426B-9D01-99856B530E5C}"/>
    <hyperlink ref="AO10" r:id="rId45" xr:uid="{7F38CCDC-6C7B-4C7A-B358-F621DEA92D5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77CCC-DA6F-43AF-9A10-7F6118980884}">
  <dimension ref="A1:AS76"/>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9" max="10" width="10.81640625" customWidth="1"/>
    <col min="14" max="14" width="10.54296875" customWidth="1"/>
    <col min="23" max="23" width="10.81640625" customWidth="1"/>
    <col min="24" max="24" width="10.26953125" customWidth="1"/>
    <col min="25" max="25" width="10.54296875" customWidth="1"/>
    <col min="30" max="30" width="10.54296875" customWidth="1"/>
    <col min="34" max="37" width="9.7265625" customWidth="1"/>
    <col min="41" max="41" width="10.453125" customWidth="1"/>
    <col min="42" max="42" width="10.81640625" customWidth="1"/>
  </cols>
  <sheetData>
    <row r="1" spans="1:45" ht="54.5" thickBot="1" x14ac:dyDescent="0.55000000000000004">
      <c r="B1" s="42" t="s">
        <v>849</v>
      </c>
      <c r="C1" s="2"/>
      <c r="D1" s="2"/>
      <c r="E1" s="1" t="s">
        <v>36</v>
      </c>
      <c r="F1" s="2"/>
      <c r="G1" s="2"/>
      <c r="H1" s="2"/>
      <c r="I1" s="172" t="s">
        <v>15</v>
      </c>
      <c r="J1" s="173"/>
      <c r="K1" s="173"/>
      <c r="L1" s="173"/>
      <c r="M1" s="174"/>
      <c r="N1" s="165" t="s">
        <v>16</v>
      </c>
      <c r="O1" s="166"/>
      <c r="P1" s="166"/>
      <c r="Q1" s="166"/>
      <c r="R1" s="166"/>
      <c r="S1" s="166"/>
      <c r="T1" s="175" t="s">
        <v>17</v>
      </c>
      <c r="U1" s="176"/>
      <c r="V1" s="177" t="s">
        <v>18</v>
      </c>
      <c r="W1" s="178"/>
      <c r="X1" s="178"/>
      <c r="Y1" s="178"/>
      <c r="Z1" s="178"/>
      <c r="AA1" s="178"/>
      <c r="AB1" s="178"/>
      <c r="AC1" s="178"/>
      <c r="AD1" s="178"/>
      <c r="AE1" s="178"/>
      <c r="AF1" s="178"/>
      <c r="AG1" s="178"/>
      <c r="AH1" s="178"/>
      <c r="AI1" s="178"/>
      <c r="AJ1" s="178"/>
      <c r="AK1" s="178"/>
      <c r="AL1" s="178"/>
      <c r="AM1" s="178"/>
      <c r="AN1" s="178"/>
      <c r="AO1" s="178"/>
      <c r="AP1" s="179"/>
      <c r="AS1" s="124" t="s">
        <v>969</v>
      </c>
    </row>
    <row r="2" spans="1:45"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7" t="s">
        <v>423</v>
      </c>
      <c r="J2" s="28" t="s">
        <v>424</v>
      </c>
      <c r="K2" s="28" t="s">
        <v>425</v>
      </c>
      <c r="L2" s="28" t="s">
        <v>426</v>
      </c>
      <c r="M2" s="29" t="s">
        <v>427</v>
      </c>
      <c r="N2" s="22" t="s">
        <v>428</v>
      </c>
      <c r="O2" s="23" t="s">
        <v>429</v>
      </c>
      <c r="P2" s="23" t="s">
        <v>430</v>
      </c>
      <c r="Q2" s="23" t="s">
        <v>431</v>
      </c>
      <c r="R2" s="23" t="s">
        <v>432</v>
      </c>
      <c r="S2" s="30" t="s">
        <v>365</v>
      </c>
      <c r="T2" s="22" t="s">
        <v>433</v>
      </c>
      <c r="U2" s="24" t="s">
        <v>434</v>
      </c>
      <c r="V2" s="22" t="s">
        <v>435</v>
      </c>
      <c r="W2" s="23" t="s">
        <v>436</v>
      </c>
      <c r="X2" s="23" t="s">
        <v>437</v>
      </c>
      <c r="Y2" s="23" t="s">
        <v>438</v>
      </c>
      <c r="Z2" s="23" t="s">
        <v>372</v>
      </c>
      <c r="AA2" s="23" t="s">
        <v>439</v>
      </c>
      <c r="AB2" s="23" t="s">
        <v>365</v>
      </c>
      <c r="AC2" s="23" t="s">
        <v>440</v>
      </c>
      <c r="AD2" s="120" t="s">
        <v>441</v>
      </c>
      <c r="AE2" s="23" t="s">
        <v>442</v>
      </c>
      <c r="AF2" s="23" t="s">
        <v>443</v>
      </c>
      <c r="AG2" s="23" t="s">
        <v>444</v>
      </c>
      <c r="AH2" s="23" t="s">
        <v>445</v>
      </c>
      <c r="AI2" s="23" t="s">
        <v>446</v>
      </c>
      <c r="AJ2" s="23" t="s">
        <v>447</v>
      </c>
      <c r="AK2" s="23" t="s">
        <v>448</v>
      </c>
      <c r="AL2" s="23" t="s">
        <v>449</v>
      </c>
      <c r="AM2" s="23" t="s">
        <v>450</v>
      </c>
      <c r="AN2" s="23" t="s">
        <v>451</v>
      </c>
      <c r="AO2" s="23" t="s">
        <v>452</v>
      </c>
      <c r="AP2" s="24" t="s">
        <v>437</v>
      </c>
      <c r="AS2" s="120" t="str">
        <f>AD2</f>
        <v>Start of public consultation</v>
      </c>
    </row>
    <row r="3" spans="1:45" ht="13" x14ac:dyDescent="0.3">
      <c r="B3" s="20">
        <f t="shared" ref="B3:B23" si="0">IF(COUNTIF(I3:AP3,"-")&lt;COUNTA(I3:AP3),1,0)</f>
        <v>1</v>
      </c>
      <c r="C3" s="5">
        <f>'Table 1'!B4</f>
        <v>0</v>
      </c>
      <c r="D3" s="5">
        <f>'Table 1'!C4</f>
        <v>1</v>
      </c>
      <c r="E3" s="5" t="str">
        <f>'Table 1'!D4</f>
        <v>Per/poly fluorinated substances</v>
      </c>
      <c r="F3" s="5" t="str">
        <f>'Table 1'!E4</f>
        <v>A</v>
      </c>
      <c r="G3" s="5" t="str">
        <f>'Table 1'!F4</f>
        <v xml:space="preserve">PFOA </v>
      </c>
      <c r="H3" s="12" t="str">
        <f>'Table 1'!G4</f>
        <v>335-67-1</v>
      </c>
      <c r="I3" s="21" t="s">
        <v>56</v>
      </c>
      <c r="J3" s="25" t="s">
        <v>56</v>
      </c>
      <c r="K3" s="25" t="s">
        <v>56</v>
      </c>
      <c r="L3" s="25" t="s">
        <v>56</v>
      </c>
      <c r="M3" s="25" t="s">
        <v>470</v>
      </c>
      <c r="N3" s="25" t="s">
        <v>462</v>
      </c>
      <c r="O3" s="141" t="s">
        <v>471</v>
      </c>
      <c r="P3" s="141" t="s">
        <v>472</v>
      </c>
      <c r="Q3" s="141" t="s">
        <v>473</v>
      </c>
      <c r="R3" s="141" t="s">
        <v>474</v>
      </c>
      <c r="S3" s="25" t="s">
        <v>392</v>
      </c>
      <c r="T3" s="25">
        <v>0</v>
      </c>
      <c r="U3" s="25" t="s">
        <v>475</v>
      </c>
      <c r="V3" s="25" t="s">
        <v>453</v>
      </c>
      <c r="W3" s="25" t="s">
        <v>476</v>
      </c>
      <c r="X3" s="25" t="s">
        <v>463</v>
      </c>
      <c r="Y3" s="25" t="s">
        <v>463</v>
      </c>
      <c r="Z3" s="25" t="s">
        <v>392</v>
      </c>
      <c r="AA3" s="25" t="s">
        <v>454</v>
      </c>
      <c r="AB3" s="25" t="s">
        <v>392</v>
      </c>
      <c r="AC3" s="25" t="s">
        <v>470</v>
      </c>
      <c r="AD3" s="25" t="s">
        <v>464</v>
      </c>
      <c r="AE3" s="25" t="s">
        <v>465</v>
      </c>
      <c r="AF3" s="141" t="s">
        <v>477</v>
      </c>
      <c r="AG3" s="141" t="s">
        <v>478</v>
      </c>
      <c r="AH3" s="25" t="s">
        <v>466</v>
      </c>
      <c r="AI3" s="141" t="s">
        <v>479</v>
      </c>
      <c r="AJ3" s="25" t="s">
        <v>480</v>
      </c>
      <c r="AK3" s="141" t="s">
        <v>481</v>
      </c>
      <c r="AL3" s="25" t="s">
        <v>392</v>
      </c>
      <c r="AM3" s="25" t="s">
        <v>392</v>
      </c>
      <c r="AN3" s="25" t="s">
        <v>392</v>
      </c>
      <c r="AO3" s="25" t="s">
        <v>462</v>
      </c>
      <c r="AP3" s="26" t="s">
        <v>462</v>
      </c>
      <c r="AS3" s="122" t="str">
        <f t="shared" ref="AS3:AS23" ca="1" si="1">IFERROR(IF(_xlfn.DAYS(AD3,NOW())&gt;0,"Forthcoming","Passed"),"")</f>
        <v>Passed</v>
      </c>
    </row>
    <row r="4" spans="1:45" ht="13" x14ac:dyDescent="0.3">
      <c r="B4" s="20">
        <f t="shared" si="0"/>
        <v>0</v>
      </c>
      <c r="C4" s="5">
        <f>'Table 1'!B5</f>
        <v>0</v>
      </c>
      <c r="D4" s="5">
        <f>'Table 1'!C5</f>
        <v>1</v>
      </c>
      <c r="E4" s="5" t="str">
        <f>'Table 1'!D5</f>
        <v>Per/poly fluorinated substances</v>
      </c>
      <c r="F4" s="5" t="str">
        <f>'Table 1'!E5</f>
        <v>A</v>
      </c>
      <c r="G4" s="5" t="str">
        <f>'Table 1'!F5</f>
        <v>PFOS</v>
      </c>
      <c r="H4" s="12" t="str">
        <f>'Table 1'!G5</f>
        <v>1763-23-1</v>
      </c>
      <c r="I4" s="21" t="s">
        <v>56</v>
      </c>
      <c r="J4" s="25" t="s">
        <v>56</v>
      </c>
      <c r="K4" s="25" t="s">
        <v>56</v>
      </c>
      <c r="L4" s="25" t="s">
        <v>56</v>
      </c>
      <c r="M4" s="25" t="s">
        <v>56</v>
      </c>
      <c r="N4" s="25" t="s">
        <v>56</v>
      </c>
      <c r="O4" s="25" t="s">
        <v>56</v>
      </c>
      <c r="P4" s="25" t="s">
        <v>56</v>
      </c>
      <c r="Q4" s="25" t="s">
        <v>56</v>
      </c>
      <c r="R4" s="25" t="s">
        <v>56</v>
      </c>
      <c r="S4" s="25" t="s">
        <v>56</v>
      </c>
      <c r="T4" s="25" t="s">
        <v>56</v>
      </c>
      <c r="U4" s="25" t="s">
        <v>56</v>
      </c>
      <c r="V4" s="25" t="s">
        <v>56</v>
      </c>
      <c r="W4" s="25" t="s">
        <v>56</v>
      </c>
      <c r="X4" s="25" t="s">
        <v>56</v>
      </c>
      <c r="Y4" s="25" t="s">
        <v>56</v>
      </c>
      <c r="Z4" s="25" t="s">
        <v>56</v>
      </c>
      <c r="AA4" s="25" t="s">
        <v>56</v>
      </c>
      <c r="AB4" s="25" t="s">
        <v>56</v>
      </c>
      <c r="AC4" s="25" t="s">
        <v>56</v>
      </c>
      <c r="AD4" s="25" t="s">
        <v>56</v>
      </c>
      <c r="AE4" s="25" t="s">
        <v>56</v>
      </c>
      <c r="AF4" s="25" t="s">
        <v>56</v>
      </c>
      <c r="AG4" s="25" t="s">
        <v>56</v>
      </c>
      <c r="AH4" s="25" t="s">
        <v>56</v>
      </c>
      <c r="AI4" s="25" t="s">
        <v>56</v>
      </c>
      <c r="AJ4" s="25" t="s">
        <v>56</v>
      </c>
      <c r="AK4" s="25" t="s">
        <v>56</v>
      </c>
      <c r="AL4" s="25" t="s">
        <v>56</v>
      </c>
      <c r="AM4" s="25" t="s">
        <v>56</v>
      </c>
      <c r="AN4" s="25" t="s">
        <v>56</v>
      </c>
      <c r="AO4" s="25" t="s">
        <v>56</v>
      </c>
      <c r="AP4" s="26" t="s">
        <v>56</v>
      </c>
      <c r="AS4" s="122" t="str">
        <f t="shared" ca="1" si="1"/>
        <v/>
      </c>
    </row>
    <row r="5" spans="1:45" ht="13" x14ac:dyDescent="0.3">
      <c r="B5" s="20">
        <f t="shared" si="0"/>
        <v>1</v>
      </c>
      <c r="C5" s="5">
        <f>'Table 1'!B6</f>
        <v>0</v>
      </c>
      <c r="D5" s="5">
        <f>'Table 1'!C6</f>
        <v>1</v>
      </c>
      <c r="E5" s="5" t="str">
        <f>'Table 1'!D6</f>
        <v>Per/poly fluorinated substances</v>
      </c>
      <c r="F5" s="5" t="str">
        <f>'Table 1'!E6</f>
        <v>A</v>
      </c>
      <c r="G5" s="5" t="str">
        <f>'Table 1'!F6</f>
        <v>PFNA</v>
      </c>
      <c r="H5" s="12" t="str">
        <f>'Table 1'!G6</f>
        <v>375-95-1</v>
      </c>
      <c r="I5" s="21" t="s">
        <v>56</v>
      </c>
      <c r="J5" s="25" t="s">
        <v>56</v>
      </c>
      <c r="K5" s="25" t="s">
        <v>56</v>
      </c>
      <c r="L5" s="25" t="s">
        <v>56</v>
      </c>
      <c r="M5" s="25" t="s">
        <v>470</v>
      </c>
      <c r="N5" s="25" t="s">
        <v>482</v>
      </c>
      <c r="O5" s="141" t="s">
        <v>483</v>
      </c>
      <c r="P5" s="141" t="s">
        <v>484</v>
      </c>
      <c r="Q5" s="141" t="s">
        <v>485</v>
      </c>
      <c r="R5" s="141" t="s">
        <v>486</v>
      </c>
      <c r="S5" s="25" t="s">
        <v>392</v>
      </c>
      <c r="T5" s="25">
        <v>0</v>
      </c>
      <c r="U5" s="25" t="s">
        <v>487</v>
      </c>
      <c r="V5" s="25" t="s">
        <v>453</v>
      </c>
      <c r="W5" s="25" t="s">
        <v>488</v>
      </c>
      <c r="X5" s="25" t="s">
        <v>489</v>
      </c>
      <c r="Y5" s="25" t="s">
        <v>489</v>
      </c>
      <c r="Z5" s="25" t="s">
        <v>392</v>
      </c>
      <c r="AA5" s="25" t="s">
        <v>393</v>
      </c>
      <c r="AB5" s="25" t="s">
        <v>392</v>
      </c>
      <c r="AC5" s="25" t="s">
        <v>470</v>
      </c>
      <c r="AD5" s="25" t="s">
        <v>490</v>
      </c>
      <c r="AE5" s="25" t="s">
        <v>491</v>
      </c>
      <c r="AF5" s="141" t="s">
        <v>492</v>
      </c>
      <c r="AG5" s="141" t="s">
        <v>493</v>
      </c>
      <c r="AH5" s="25" t="s">
        <v>494</v>
      </c>
      <c r="AI5" s="141" t="s">
        <v>495</v>
      </c>
      <c r="AJ5" s="25" t="s">
        <v>496</v>
      </c>
      <c r="AK5" s="141" t="s">
        <v>497</v>
      </c>
      <c r="AL5" s="25" t="s">
        <v>392</v>
      </c>
      <c r="AM5" s="25" t="s">
        <v>392</v>
      </c>
      <c r="AN5" s="25" t="s">
        <v>392</v>
      </c>
      <c r="AO5" s="25" t="s">
        <v>482</v>
      </c>
      <c r="AP5" s="26" t="s">
        <v>482</v>
      </c>
      <c r="AS5" s="122" t="str">
        <f t="shared" ca="1" si="1"/>
        <v>Passed</v>
      </c>
    </row>
    <row r="6" spans="1:45" ht="13" x14ac:dyDescent="0.3">
      <c r="B6" s="20">
        <f t="shared" si="0"/>
        <v>1</v>
      </c>
      <c r="C6" s="5">
        <f>'Table 1'!B7</f>
        <v>0</v>
      </c>
      <c r="D6" s="5">
        <f>'Table 1'!C7</f>
        <v>1</v>
      </c>
      <c r="E6" s="5" t="str">
        <f>'Table 1'!D7</f>
        <v>Per/poly fluorinated substances</v>
      </c>
      <c r="F6" s="5" t="str">
        <f>'Table 1'!E7</f>
        <v>A</v>
      </c>
      <c r="G6" s="5" t="str">
        <f>'Table 1'!F7</f>
        <v>PFDA</v>
      </c>
      <c r="H6" s="12" t="str">
        <f>'Table 1'!G7</f>
        <v>335-76-2</v>
      </c>
      <c r="I6" s="21" t="s">
        <v>56</v>
      </c>
      <c r="J6" s="25" t="s">
        <v>56</v>
      </c>
      <c r="K6" s="25" t="s">
        <v>56</v>
      </c>
      <c r="L6" s="25" t="s">
        <v>56</v>
      </c>
      <c r="M6" s="25" t="s">
        <v>470</v>
      </c>
      <c r="N6" s="25" t="s">
        <v>459</v>
      </c>
      <c r="O6" s="141" t="s">
        <v>498</v>
      </c>
      <c r="P6" s="141" t="s">
        <v>499</v>
      </c>
      <c r="Q6" s="141" t="s">
        <v>500</v>
      </c>
      <c r="R6" s="141" t="s">
        <v>501</v>
      </c>
      <c r="S6" s="25" t="s">
        <v>392</v>
      </c>
      <c r="T6" s="25" t="s">
        <v>56</v>
      </c>
      <c r="U6" s="25" t="s">
        <v>56</v>
      </c>
      <c r="V6" s="25" t="s">
        <v>453</v>
      </c>
      <c r="W6" s="25" t="s">
        <v>502</v>
      </c>
      <c r="X6" s="25" t="s">
        <v>460</v>
      </c>
      <c r="Y6" s="25" t="s">
        <v>460</v>
      </c>
      <c r="Z6" s="25" t="s">
        <v>392</v>
      </c>
      <c r="AA6" s="25" t="s">
        <v>393</v>
      </c>
      <c r="AB6" s="25" t="s">
        <v>392</v>
      </c>
      <c r="AC6" s="25" t="s">
        <v>470</v>
      </c>
      <c r="AD6" s="25" t="s">
        <v>503</v>
      </c>
      <c r="AE6" s="25" t="s">
        <v>504</v>
      </c>
      <c r="AF6" s="141" t="s">
        <v>505</v>
      </c>
      <c r="AG6" s="141" t="s">
        <v>506</v>
      </c>
      <c r="AH6" s="25" t="s">
        <v>507</v>
      </c>
      <c r="AI6" s="141" t="s">
        <v>508</v>
      </c>
      <c r="AJ6" s="25" t="s">
        <v>509</v>
      </c>
      <c r="AK6" s="141" t="s">
        <v>510</v>
      </c>
      <c r="AL6" s="25" t="s">
        <v>392</v>
      </c>
      <c r="AM6" s="25" t="s">
        <v>392</v>
      </c>
      <c r="AN6" s="25" t="s">
        <v>392</v>
      </c>
      <c r="AO6" s="25" t="s">
        <v>459</v>
      </c>
      <c r="AP6" s="26" t="s">
        <v>459</v>
      </c>
      <c r="AS6" s="122" t="str">
        <f t="shared" ca="1" si="1"/>
        <v>Passed</v>
      </c>
    </row>
    <row r="7" spans="1:45" ht="13" x14ac:dyDescent="0.3">
      <c r="B7" s="20">
        <f t="shared" si="0"/>
        <v>1</v>
      </c>
      <c r="C7" s="5">
        <f>'Table 1'!B8</f>
        <v>0</v>
      </c>
      <c r="D7" s="5">
        <f>'Table 1'!C8</f>
        <v>1</v>
      </c>
      <c r="E7" s="5" t="str">
        <f>'Table 1'!D8</f>
        <v>Per/poly fluorinated substances</v>
      </c>
      <c r="F7" s="5" t="str">
        <f>'Table 1'!E8</f>
        <v>A</v>
      </c>
      <c r="G7" s="5" t="str">
        <f>'Table 1'!F8</f>
        <v>PFU(n)DA</v>
      </c>
      <c r="H7" s="12" t="str">
        <f>'Table 1'!G8</f>
        <v>2058-94-8</v>
      </c>
      <c r="I7" s="21" t="s">
        <v>56</v>
      </c>
      <c r="J7" s="25" t="s">
        <v>56</v>
      </c>
      <c r="K7" s="25" t="s">
        <v>56</v>
      </c>
      <c r="L7" s="25" t="s">
        <v>56</v>
      </c>
      <c r="M7" s="25" t="s">
        <v>469</v>
      </c>
      <c r="N7" s="25" t="s">
        <v>455</v>
      </c>
      <c r="O7" s="141" t="s">
        <v>511</v>
      </c>
      <c r="P7" s="141" t="s">
        <v>512</v>
      </c>
      <c r="Q7" s="141" t="s">
        <v>513</v>
      </c>
      <c r="R7" s="141" t="s">
        <v>514</v>
      </c>
      <c r="S7" s="25" t="s">
        <v>392</v>
      </c>
      <c r="T7" s="25">
        <v>0</v>
      </c>
      <c r="U7" s="25" t="s">
        <v>515</v>
      </c>
      <c r="V7" s="25" t="s">
        <v>453</v>
      </c>
      <c r="W7" s="25" t="s">
        <v>516</v>
      </c>
      <c r="X7" s="25" t="s">
        <v>467</v>
      </c>
      <c r="Y7" s="25" t="s">
        <v>467</v>
      </c>
      <c r="Z7" s="25" t="s">
        <v>392</v>
      </c>
      <c r="AA7" s="25" t="s">
        <v>454</v>
      </c>
      <c r="AB7" s="25" t="s">
        <v>392</v>
      </c>
      <c r="AC7" s="25" t="s">
        <v>469</v>
      </c>
      <c r="AD7" s="25" t="s">
        <v>457</v>
      </c>
      <c r="AE7" s="25" t="s">
        <v>458</v>
      </c>
      <c r="AF7" s="141" t="s">
        <v>517</v>
      </c>
      <c r="AG7" s="141" t="s">
        <v>518</v>
      </c>
      <c r="AH7" s="25" t="s">
        <v>468</v>
      </c>
      <c r="AI7" s="141" t="s">
        <v>519</v>
      </c>
      <c r="AJ7" s="25" t="s">
        <v>520</v>
      </c>
      <c r="AK7" s="141" t="s">
        <v>521</v>
      </c>
      <c r="AL7" s="25" t="s">
        <v>392</v>
      </c>
      <c r="AM7" s="25" t="s">
        <v>392</v>
      </c>
      <c r="AN7" s="25" t="s">
        <v>392</v>
      </c>
      <c r="AO7" s="25" t="s">
        <v>455</v>
      </c>
      <c r="AP7" s="26" t="s">
        <v>455</v>
      </c>
      <c r="AS7" s="122" t="str">
        <f t="shared" ca="1" si="1"/>
        <v>Passed</v>
      </c>
    </row>
    <row r="8" spans="1:45" ht="13" x14ac:dyDescent="0.3">
      <c r="B8" s="20">
        <f t="shared" si="0"/>
        <v>1</v>
      </c>
      <c r="C8" s="5">
        <f>'Table 1'!B9</f>
        <v>0</v>
      </c>
      <c r="D8" s="5">
        <f>'Table 1'!C9</f>
        <v>1</v>
      </c>
      <c r="E8" s="5" t="str">
        <f>'Table 1'!D9</f>
        <v>Per/poly fluorinated substances</v>
      </c>
      <c r="F8" s="5" t="str">
        <f>'Table 1'!E9</f>
        <v>A</v>
      </c>
      <c r="G8" s="5" t="str">
        <f>'Table 1'!F9</f>
        <v>PFDoDA</v>
      </c>
      <c r="H8" s="12" t="str">
        <f>'Table 1'!G9</f>
        <v>307-55-1</v>
      </c>
      <c r="I8" s="21" t="s">
        <v>56</v>
      </c>
      <c r="J8" s="25" t="s">
        <v>56</v>
      </c>
      <c r="K8" s="25" t="s">
        <v>56</v>
      </c>
      <c r="L8" s="25" t="s">
        <v>56</v>
      </c>
      <c r="M8" s="25" t="s">
        <v>469</v>
      </c>
      <c r="N8" s="25" t="s">
        <v>455</v>
      </c>
      <c r="O8" s="141" t="s">
        <v>522</v>
      </c>
      <c r="P8" s="141" t="s">
        <v>523</v>
      </c>
      <c r="Q8" s="141" t="s">
        <v>524</v>
      </c>
      <c r="R8" s="141" t="s">
        <v>525</v>
      </c>
      <c r="S8" s="25" t="s">
        <v>392</v>
      </c>
      <c r="T8" s="25">
        <v>0</v>
      </c>
      <c r="U8" s="25" t="s">
        <v>526</v>
      </c>
      <c r="V8" s="25" t="s">
        <v>453</v>
      </c>
      <c r="W8" s="25" t="s">
        <v>516</v>
      </c>
      <c r="X8" s="25" t="s">
        <v>467</v>
      </c>
      <c r="Y8" s="25" t="s">
        <v>467</v>
      </c>
      <c r="Z8" s="25" t="s">
        <v>392</v>
      </c>
      <c r="AA8" s="25" t="s">
        <v>454</v>
      </c>
      <c r="AB8" s="25" t="s">
        <v>392</v>
      </c>
      <c r="AC8" s="25" t="s">
        <v>469</v>
      </c>
      <c r="AD8" s="25" t="s">
        <v>457</v>
      </c>
      <c r="AE8" s="25" t="s">
        <v>458</v>
      </c>
      <c r="AF8" s="141" t="s">
        <v>527</v>
      </c>
      <c r="AG8" s="141" t="s">
        <v>528</v>
      </c>
      <c r="AH8" s="25" t="s">
        <v>468</v>
      </c>
      <c r="AI8" s="141" t="s">
        <v>529</v>
      </c>
      <c r="AJ8" s="25" t="s">
        <v>520</v>
      </c>
      <c r="AK8" s="141" t="s">
        <v>530</v>
      </c>
      <c r="AL8" s="25" t="s">
        <v>392</v>
      </c>
      <c r="AM8" s="25" t="s">
        <v>392</v>
      </c>
      <c r="AN8" s="25" t="s">
        <v>392</v>
      </c>
      <c r="AO8" s="25" t="s">
        <v>455</v>
      </c>
      <c r="AP8" s="26" t="s">
        <v>455</v>
      </c>
      <c r="AS8" s="122" t="str">
        <f t="shared" ca="1" si="1"/>
        <v>Passed</v>
      </c>
    </row>
    <row r="9" spans="1:45" ht="13" x14ac:dyDescent="0.3">
      <c r="B9" s="20">
        <f t="shared" si="0"/>
        <v>1</v>
      </c>
      <c r="C9" s="5">
        <f>'Table 1'!B10</f>
        <v>0</v>
      </c>
      <c r="D9" s="5">
        <f>'Table 1'!C10</f>
        <v>1</v>
      </c>
      <c r="E9" s="5" t="str">
        <f>'Table 1'!D10</f>
        <v>Per/poly fluorinated substances</v>
      </c>
      <c r="F9" s="5" t="str">
        <f>'Table 1'!E10</f>
        <v>A</v>
      </c>
      <c r="G9" s="5" t="str">
        <f>'Table 1'!F10</f>
        <v>PFTrDA</v>
      </c>
      <c r="H9" s="12" t="str">
        <f>'Table 1'!G10</f>
        <v>72629-94-8</v>
      </c>
      <c r="I9" s="21" t="s">
        <v>56</v>
      </c>
      <c r="J9" s="25" t="s">
        <v>56</v>
      </c>
      <c r="K9" s="25" t="s">
        <v>56</v>
      </c>
      <c r="L9" s="25" t="s">
        <v>56</v>
      </c>
      <c r="M9" s="25" t="s">
        <v>469</v>
      </c>
      <c r="N9" s="25" t="s">
        <v>455</v>
      </c>
      <c r="O9" s="141" t="s">
        <v>531</v>
      </c>
      <c r="P9" s="141" t="s">
        <v>532</v>
      </c>
      <c r="Q9" s="141" t="s">
        <v>533</v>
      </c>
      <c r="R9" s="141" t="s">
        <v>534</v>
      </c>
      <c r="S9" s="25" t="s">
        <v>392</v>
      </c>
      <c r="T9" s="25">
        <v>0</v>
      </c>
      <c r="U9" s="25" t="s">
        <v>535</v>
      </c>
      <c r="V9" s="25" t="s">
        <v>453</v>
      </c>
      <c r="W9" s="25" t="s">
        <v>516</v>
      </c>
      <c r="X9" s="25" t="s">
        <v>456</v>
      </c>
      <c r="Y9" s="25" t="s">
        <v>456</v>
      </c>
      <c r="Z9" s="25" t="s">
        <v>392</v>
      </c>
      <c r="AA9" s="25" t="s">
        <v>454</v>
      </c>
      <c r="AB9" s="25" t="s">
        <v>392</v>
      </c>
      <c r="AC9" s="25" t="s">
        <v>469</v>
      </c>
      <c r="AD9" s="25" t="s">
        <v>457</v>
      </c>
      <c r="AE9" s="25" t="s">
        <v>458</v>
      </c>
      <c r="AF9" s="141" t="s">
        <v>536</v>
      </c>
      <c r="AG9" s="141" t="s">
        <v>537</v>
      </c>
      <c r="AH9" s="25" t="s">
        <v>468</v>
      </c>
      <c r="AI9" s="141" t="s">
        <v>538</v>
      </c>
      <c r="AJ9" s="25" t="s">
        <v>520</v>
      </c>
      <c r="AK9" s="141" t="s">
        <v>539</v>
      </c>
      <c r="AL9" s="25" t="s">
        <v>392</v>
      </c>
      <c r="AM9" s="25" t="s">
        <v>392</v>
      </c>
      <c r="AN9" s="25" t="s">
        <v>392</v>
      </c>
      <c r="AO9" s="25" t="s">
        <v>455</v>
      </c>
      <c r="AP9" s="26" t="s">
        <v>455</v>
      </c>
      <c r="AS9" s="122" t="str">
        <f t="shared" ca="1" si="1"/>
        <v>Passed</v>
      </c>
    </row>
    <row r="10" spans="1:45" ht="13" x14ac:dyDescent="0.3">
      <c r="B10" s="20">
        <f t="shared" si="0"/>
        <v>1</v>
      </c>
      <c r="C10" s="5">
        <f>'Table 1'!B11</f>
        <v>0</v>
      </c>
      <c r="D10" s="5">
        <f>'Table 1'!C11</f>
        <v>1</v>
      </c>
      <c r="E10" s="5" t="str">
        <f>'Table 1'!D11</f>
        <v>Per/poly fluorinated substances</v>
      </c>
      <c r="F10" s="5" t="str">
        <f>'Table 1'!E11</f>
        <v>A</v>
      </c>
      <c r="G10" s="5" t="str">
        <f>'Table 1'!F11</f>
        <v>PFTeDA</v>
      </c>
      <c r="H10" s="12" t="str">
        <f>'Table 1'!G11</f>
        <v>376-06-7</v>
      </c>
      <c r="I10" s="21" t="s">
        <v>56</v>
      </c>
      <c r="J10" s="25" t="s">
        <v>56</v>
      </c>
      <c r="K10" s="25" t="s">
        <v>56</v>
      </c>
      <c r="L10" s="25" t="s">
        <v>56</v>
      </c>
      <c r="M10" s="25" t="s">
        <v>469</v>
      </c>
      <c r="N10" s="25" t="s">
        <v>455</v>
      </c>
      <c r="O10" s="141" t="s">
        <v>540</v>
      </c>
      <c r="P10" s="141" t="s">
        <v>541</v>
      </c>
      <c r="Q10" s="141" t="s">
        <v>542</v>
      </c>
      <c r="R10" s="141" t="s">
        <v>543</v>
      </c>
      <c r="S10" s="25" t="s">
        <v>392</v>
      </c>
      <c r="T10" s="25">
        <v>0</v>
      </c>
      <c r="U10" s="25" t="s">
        <v>544</v>
      </c>
      <c r="V10" s="25" t="s">
        <v>453</v>
      </c>
      <c r="W10" s="25" t="s">
        <v>516</v>
      </c>
      <c r="X10" s="25" t="s">
        <v>467</v>
      </c>
      <c r="Y10" s="25" t="s">
        <v>467</v>
      </c>
      <c r="Z10" s="25" t="s">
        <v>392</v>
      </c>
      <c r="AA10" s="25" t="s">
        <v>454</v>
      </c>
      <c r="AB10" s="25" t="s">
        <v>392</v>
      </c>
      <c r="AC10" s="25" t="s">
        <v>469</v>
      </c>
      <c r="AD10" s="25" t="s">
        <v>457</v>
      </c>
      <c r="AE10" s="25" t="s">
        <v>458</v>
      </c>
      <c r="AF10" s="141" t="s">
        <v>545</v>
      </c>
      <c r="AG10" s="141" t="s">
        <v>546</v>
      </c>
      <c r="AH10" s="25" t="s">
        <v>468</v>
      </c>
      <c r="AI10" s="141" t="s">
        <v>547</v>
      </c>
      <c r="AJ10" s="25" t="s">
        <v>520</v>
      </c>
      <c r="AK10" s="141" t="s">
        <v>548</v>
      </c>
      <c r="AL10" s="25" t="s">
        <v>392</v>
      </c>
      <c r="AM10" s="25" t="s">
        <v>392</v>
      </c>
      <c r="AN10" s="25" t="s">
        <v>392</v>
      </c>
      <c r="AO10" s="25" t="s">
        <v>455</v>
      </c>
      <c r="AP10" s="26" t="s">
        <v>455</v>
      </c>
      <c r="AS10" s="122" t="str">
        <f t="shared" ca="1" si="1"/>
        <v>Passed</v>
      </c>
    </row>
    <row r="11" spans="1:45" ht="13" x14ac:dyDescent="0.3">
      <c r="A11" s="44" t="s">
        <v>852</v>
      </c>
      <c r="B11" s="20">
        <f t="shared" si="0"/>
        <v>0</v>
      </c>
      <c r="C11" s="5">
        <f>'Table 1'!B12</f>
        <v>0</v>
      </c>
      <c r="D11" s="5">
        <f>'Table 1'!C12</f>
        <v>1</v>
      </c>
      <c r="E11" s="5" t="str">
        <f>'Table 1'!D12</f>
        <v>Per/poly fluorinated substances</v>
      </c>
      <c r="F11" s="5" t="str">
        <f>'Table 1'!E12</f>
        <v>A</v>
      </c>
      <c r="G11" s="5" t="str">
        <f>'Table 1'!F12</f>
        <v>PFHxS</v>
      </c>
      <c r="H11" s="12" t="str">
        <f>'Table 1'!G12</f>
        <v>355-46-4</v>
      </c>
      <c r="I11" s="21" t="s">
        <v>56</v>
      </c>
      <c r="J11" s="25" t="s">
        <v>56</v>
      </c>
      <c r="K11" s="25" t="s">
        <v>56</v>
      </c>
      <c r="L11" s="25" t="s">
        <v>56</v>
      </c>
      <c r="M11" s="25" t="s">
        <v>56</v>
      </c>
      <c r="N11" s="25" t="s">
        <v>56</v>
      </c>
      <c r="O11" s="25" t="s">
        <v>56</v>
      </c>
      <c r="P11" s="25" t="s">
        <v>56</v>
      </c>
      <c r="Q11" s="25" t="s">
        <v>56</v>
      </c>
      <c r="R11" s="25" t="s">
        <v>56</v>
      </c>
      <c r="S11" s="25" t="s">
        <v>56</v>
      </c>
      <c r="T11" s="25" t="s">
        <v>56</v>
      </c>
      <c r="U11" s="25" t="s">
        <v>56</v>
      </c>
      <c r="V11" s="25" t="s">
        <v>56</v>
      </c>
      <c r="W11" s="25" t="s">
        <v>56</v>
      </c>
      <c r="X11" s="25" t="s">
        <v>56</v>
      </c>
      <c r="Y11" s="25" t="s">
        <v>56</v>
      </c>
      <c r="Z11" s="25" t="s">
        <v>56</v>
      </c>
      <c r="AA11" s="25" t="s">
        <v>56</v>
      </c>
      <c r="AB11" s="25" t="s">
        <v>56</v>
      </c>
      <c r="AC11" s="25" t="s">
        <v>56</v>
      </c>
      <c r="AD11" s="25" t="s">
        <v>56</v>
      </c>
      <c r="AE11" s="25" t="s">
        <v>56</v>
      </c>
      <c r="AF11" s="25" t="s">
        <v>56</v>
      </c>
      <c r="AG11" s="25" t="s">
        <v>56</v>
      </c>
      <c r="AH11" s="25" t="s">
        <v>56</v>
      </c>
      <c r="AI11" s="25" t="s">
        <v>56</v>
      </c>
      <c r="AJ11" s="25" t="s">
        <v>56</v>
      </c>
      <c r="AK11" s="25" t="s">
        <v>56</v>
      </c>
      <c r="AL11" s="25" t="s">
        <v>56</v>
      </c>
      <c r="AM11" s="25" t="s">
        <v>56</v>
      </c>
      <c r="AN11" s="25" t="s">
        <v>56</v>
      </c>
      <c r="AO11" s="25" t="s">
        <v>56</v>
      </c>
      <c r="AP11" s="26" t="s">
        <v>56</v>
      </c>
      <c r="AS11" s="122" t="str">
        <f t="shared" ca="1" si="1"/>
        <v/>
      </c>
    </row>
    <row r="12" spans="1:45" ht="13" x14ac:dyDescent="0.3">
      <c r="B12" s="20">
        <f t="shared" si="0"/>
        <v>0</v>
      </c>
      <c r="C12" s="5">
        <f>'Table 1'!B13</f>
        <v>0</v>
      </c>
      <c r="D12" s="5">
        <f>'Table 1'!C13</f>
        <v>1</v>
      </c>
      <c r="E12" s="5" t="str">
        <f>'Table 1'!D13</f>
        <v>Per/poly fluorinated substances</v>
      </c>
      <c r="F12" s="5" t="str">
        <f>'Table 1'!E13</f>
        <v>A</v>
      </c>
      <c r="G12" s="5" t="str">
        <f>'Table 1'!F13</f>
        <v>FOSA,PFOSA</v>
      </c>
      <c r="H12" s="12" t="str">
        <f>'Table 1'!G13</f>
        <v>754-91-6</v>
      </c>
      <c r="I12" s="21" t="s">
        <v>56</v>
      </c>
      <c r="J12" s="25" t="s">
        <v>56</v>
      </c>
      <c r="K12" s="25" t="s">
        <v>56</v>
      </c>
      <c r="L12" s="25" t="s">
        <v>56</v>
      </c>
      <c r="M12" s="25" t="s">
        <v>56</v>
      </c>
      <c r="N12" s="25" t="s">
        <v>56</v>
      </c>
      <c r="O12" s="25" t="s">
        <v>56</v>
      </c>
      <c r="P12" s="25" t="s">
        <v>56</v>
      </c>
      <c r="Q12" s="25" t="s">
        <v>56</v>
      </c>
      <c r="R12" s="25" t="s">
        <v>56</v>
      </c>
      <c r="S12" s="25" t="s">
        <v>56</v>
      </c>
      <c r="T12" s="25" t="s">
        <v>56</v>
      </c>
      <c r="U12" s="25" t="s">
        <v>56</v>
      </c>
      <c r="V12" s="25" t="s">
        <v>56</v>
      </c>
      <c r="W12" s="25" t="s">
        <v>56</v>
      </c>
      <c r="X12" s="25" t="s">
        <v>56</v>
      </c>
      <c r="Y12" s="25" t="s">
        <v>56</v>
      </c>
      <c r="Z12" s="25" t="s">
        <v>56</v>
      </c>
      <c r="AA12" s="25" t="s">
        <v>56</v>
      </c>
      <c r="AB12" s="25" t="s">
        <v>56</v>
      </c>
      <c r="AC12" s="25" t="s">
        <v>56</v>
      </c>
      <c r="AD12" s="25" t="s">
        <v>56</v>
      </c>
      <c r="AE12" s="25" t="s">
        <v>56</v>
      </c>
      <c r="AF12" s="25" t="s">
        <v>56</v>
      </c>
      <c r="AG12" s="25" t="s">
        <v>56</v>
      </c>
      <c r="AH12" s="25" t="s">
        <v>56</v>
      </c>
      <c r="AI12" s="25" t="s">
        <v>56</v>
      </c>
      <c r="AJ12" s="25" t="s">
        <v>56</v>
      </c>
      <c r="AK12" s="25" t="s">
        <v>56</v>
      </c>
      <c r="AL12" s="25" t="s">
        <v>56</v>
      </c>
      <c r="AM12" s="25" t="s">
        <v>56</v>
      </c>
      <c r="AN12" s="25" t="s">
        <v>56</v>
      </c>
      <c r="AO12" s="25" t="s">
        <v>56</v>
      </c>
      <c r="AP12" s="26" t="s">
        <v>56</v>
      </c>
      <c r="AS12" s="122" t="str">
        <f t="shared" ca="1" si="1"/>
        <v/>
      </c>
    </row>
    <row r="13" spans="1:45" ht="13" x14ac:dyDescent="0.3">
      <c r="B13" s="20">
        <f t="shared" si="0"/>
        <v>0</v>
      </c>
      <c r="C13" s="5">
        <f>'Table 1'!B14</f>
        <v>0</v>
      </c>
      <c r="D13" s="5">
        <f>'Table 1'!C14</f>
        <v>1</v>
      </c>
      <c r="E13" s="5" t="str">
        <f>'Table 1'!D14</f>
        <v>Per/poly fluorinated substances</v>
      </c>
      <c r="F13" s="5" t="str">
        <f>'Table 1'!E14</f>
        <v>A</v>
      </c>
      <c r="G13" s="5" t="str">
        <f>'Table 1'!F14</f>
        <v>n-MeFOSA</v>
      </c>
      <c r="H13" s="12" t="str">
        <f>'Table 1'!G14</f>
        <v>31506-32-8</v>
      </c>
      <c r="I13" s="21" t="s">
        <v>56</v>
      </c>
      <c r="J13" s="25" t="s">
        <v>56</v>
      </c>
      <c r="K13" s="25" t="s">
        <v>56</v>
      </c>
      <c r="L13" s="25" t="s">
        <v>56</v>
      </c>
      <c r="M13" s="25" t="s">
        <v>56</v>
      </c>
      <c r="N13" s="25" t="s">
        <v>56</v>
      </c>
      <c r="O13" s="25" t="s">
        <v>56</v>
      </c>
      <c r="P13" s="25" t="s">
        <v>56</v>
      </c>
      <c r="Q13" s="25" t="s">
        <v>56</v>
      </c>
      <c r="R13" s="25" t="s">
        <v>56</v>
      </c>
      <c r="S13" s="25" t="s">
        <v>56</v>
      </c>
      <c r="T13" s="25" t="s">
        <v>56</v>
      </c>
      <c r="U13" s="25" t="s">
        <v>56</v>
      </c>
      <c r="V13" s="25" t="s">
        <v>56</v>
      </c>
      <c r="W13" s="25" t="s">
        <v>56</v>
      </c>
      <c r="X13" s="25" t="s">
        <v>56</v>
      </c>
      <c r="Y13" s="25" t="s">
        <v>56</v>
      </c>
      <c r="Z13" s="25" t="s">
        <v>56</v>
      </c>
      <c r="AA13" s="25" t="s">
        <v>56</v>
      </c>
      <c r="AB13" s="25" t="s">
        <v>56</v>
      </c>
      <c r="AC13" s="25" t="s">
        <v>56</v>
      </c>
      <c r="AD13" s="25" t="s">
        <v>56</v>
      </c>
      <c r="AE13" s="25" t="s">
        <v>56</v>
      </c>
      <c r="AF13" s="25" t="s">
        <v>56</v>
      </c>
      <c r="AG13" s="25" t="s">
        <v>56</v>
      </c>
      <c r="AH13" s="25" t="s">
        <v>56</v>
      </c>
      <c r="AI13" s="25" t="s">
        <v>56</v>
      </c>
      <c r="AJ13" s="25" t="s">
        <v>56</v>
      </c>
      <c r="AK13" s="25" t="s">
        <v>56</v>
      </c>
      <c r="AL13" s="25" t="s">
        <v>56</v>
      </c>
      <c r="AM13" s="25" t="s">
        <v>56</v>
      </c>
      <c r="AN13" s="25" t="s">
        <v>56</v>
      </c>
      <c r="AO13" s="25" t="s">
        <v>56</v>
      </c>
      <c r="AP13" s="26" t="s">
        <v>56</v>
      </c>
      <c r="AS13" s="122" t="str">
        <f t="shared" ca="1" si="1"/>
        <v/>
      </c>
    </row>
    <row r="14" spans="1:45" ht="13" x14ac:dyDescent="0.3">
      <c r="B14" s="20">
        <f t="shared" si="0"/>
        <v>0</v>
      </c>
      <c r="C14" s="5">
        <f>'Table 1'!B15</f>
        <v>0</v>
      </c>
      <c r="D14" s="5">
        <f>'Table 1'!C15</f>
        <v>1</v>
      </c>
      <c r="E14" s="5" t="str">
        <f>'Table 1'!D15</f>
        <v>Per/poly fluorinated substances</v>
      </c>
      <c r="F14" s="5" t="str">
        <f>'Table 1'!E15</f>
        <v>A</v>
      </c>
      <c r="G14" s="5" t="str">
        <f>'Table 1'!F15</f>
        <v>N-Et-FOSAA, Et-PFOSA-AcOH, Et-FOSAA</v>
      </c>
      <c r="H14" s="12" t="str">
        <f>'Table 1'!G15</f>
        <v>2991-50-6</v>
      </c>
      <c r="I14" s="21" t="s">
        <v>56</v>
      </c>
      <c r="J14" s="25" t="s">
        <v>56</v>
      </c>
      <c r="K14" s="25" t="s">
        <v>56</v>
      </c>
      <c r="L14" s="25" t="s">
        <v>56</v>
      </c>
      <c r="M14" s="25" t="s">
        <v>56</v>
      </c>
      <c r="N14" s="25" t="s">
        <v>56</v>
      </c>
      <c r="O14" s="25" t="s">
        <v>56</v>
      </c>
      <c r="P14" s="25" t="s">
        <v>56</v>
      </c>
      <c r="Q14" s="25" t="s">
        <v>56</v>
      </c>
      <c r="R14" s="25" t="s">
        <v>56</v>
      </c>
      <c r="S14" s="25" t="s">
        <v>56</v>
      </c>
      <c r="T14" s="25" t="s">
        <v>56</v>
      </c>
      <c r="U14" s="25" t="s">
        <v>56</v>
      </c>
      <c r="V14" s="25" t="s">
        <v>56</v>
      </c>
      <c r="W14" s="25" t="s">
        <v>56</v>
      </c>
      <c r="X14" s="25" t="s">
        <v>56</v>
      </c>
      <c r="Y14" s="25" t="s">
        <v>56</v>
      </c>
      <c r="Z14" s="25" t="s">
        <v>56</v>
      </c>
      <c r="AA14" s="25" t="s">
        <v>56</v>
      </c>
      <c r="AB14" s="25" t="s">
        <v>56</v>
      </c>
      <c r="AC14" s="25" t="s">
        <v>56</v>
      </c>
      <c r="AD14" s="25" t="s">
        <v>56</v>
      </c>
      <c r="AE14" s="25" t="s">
        <v>56</v>
      </c>
      <c r="AF14" s="25" t="s">
        <v>56</v>
      </c>
      <c r="AG14" s="25" t="s">
        <v>56</v>
      </c>
      <c r="AH14" s="25" t="s">
        <v>56</v>
      </c>
      <c r="AI14" s="25" t="s">
        <v>56</v>
      </c>
      <c r="AJ14" s="25" t="s">
        <v>56</v>
      </c>
      <c r="AK14" s="25" t="s">
        <v>56</v>
      </c>
      <c r="AL14" s="25" t="s">
        <v>56</v>
      </c>
      <c r="AM14" s="25" t="s">
        <v>56</v>
      </c>
      <c r="AN14" s="25" t="s">
        <v>56</v>
      </c>
      <c r="AO14" s="25" t="s">
        <v>56</v>
      </c>
      <c r="AP14" s="26" t="s">
        <v>56</v>
      </c>
      <c r="AS14" s="122" t="str">
        <f t="shared" ca="1" si="1"/>
        <v/>
      </c>
    </row>
    <row r="15" spans="1:45" ht="13" x14ac:dyDescent="0.3">
      <c r="B15" s="20">
        <f t="shared" si="0"/>
        <v>0</v>
      </c>
      <c r="C15" s="5">
        <f>'Table 1'!B16</f>
        <v>0</v>
      </c>
      <c r="D15" s="5">
        <f>'Table 1'!C16</f>
        <v>1</v>
      </c>
      <c r="E15" s="5" t="str">
        <f>'Table 1'!D16</f>
        <v>Per/poly fluorinated substances</v>
      </c>
      <c r="F15" s="5" t="str">
        <f>'Table 1'!E16</f>
        <v>A</v>
      </c>
      <c r="G15" s="5" t="str">
        <f>'Table 1'!F16</f>
        <v>N-EtFOSA, SULFLURAMID</v>
      </c>
      <c r="H15" s="12" t="str">
        <f>'Table 1'!G16</f>
        <v>4151-50-2</v>
      </c>
      <c r="I15" s="21" t="s">
        <v>56</v>
      </c>
      <c r="J15" s="25" t="s">
        <v>56</v>
      </c>
      <c r="K15" s="25" t="s">
        <v>56</v>
      </c>
      <c r="L15" s="25" t="s">
        <v>56</v>
      </c>
      <c r="M15" s="25" t="s">
        <v>56</v>
      </c>
      <c r="N15" s="25" t="s">
        <v>56</v>
      </c>
      <c r="O15" s="25" t="s">
        <v>56</v>
      </c>
      <c r="P15" s="25" t="s">
        <v>56</v>
      </c>
      <c r="Q15" s="25" t="s">
        <v>56</v>
      </c>
      <c r="R15" s="25" t="s">
        <v>56</v>
      </c>
      <c r="S15" s="25" t="s">
        <v>56</v>
      </c>
      <c r="T15" s="25" t="s">
        <v>56</v>
      </c>
      <c r="U15" s="25" t="s">
        <v>56</v>
      </c>
      <c r="V15" s="25" t="s">
        <v>56</v>
      </c>
      <c r="W15" s="25" t="s">
        <v>56</v>
      </c>
      <c r="X15" s="25" t="s">
        <v>56</v>
      </c>
      <c r="Y15" s="25" t="s">
        <v>56</v>
      </c>
      <c r="Z15" s="25" t="s">
        <v>56</v>
      </c>
      <c r="AA15" s="25" t="s">
        <v>56</v>
      </c>
      <c r="AB15" s="25" t="s">
        <v>56</v>
      </c>
      <c r="AC15" s="25" t="s">
        <v>56</v>
      </c>
      <c r="AD15" s="25" t="s">
        <v>56</v>
      </c>
      <c r="AE15" s="25" t="s">
        <v>56</v>
      </c>
      <c r="AF15" s="25" t="s">
        <v>56</v>
      </c>
      <c r="AG15" s="25" t="s">
        <v>56</v>
      </c>
      <c r="AH15" s="25" t="s">
        <v>56</v>
      </c>
      <c r="AI15" s="25" t="s">
        <v>56</v>
      </c>
      <c r="AJ15" s="25" t="s">
        <v>56</v>
      </c>
      <c r="AK15" s="25" t="s">
        <v>56</v>
      </c>
      <c r="AL15" s="25" t="s">
        <v>56</v>
      </c>
      <c r="AM15" s="25" t="s">
        <v>56</v>
      </c>
      <c r="AN15" s="25" t="s">
        <v>56</v>
      </c>
      <c r="AO15" s="25" t="s">
        <v>56</v>
      </c>
      <c r="AP15" s="26" t="s">
        <v>56</v>
      </c>
      <c r="AS15" s="122" t="str">
        <f t="shared" ca="1" si="1"/>
        <v/>
      </c>
    </row>
    <row r="16" spans="1:45" ht="13" x14ac:dyDescent="0.3">
      <c r="B16" s="20">
        <f t="shared" si="0"/>
        <v>0</v>
      </c>
      <c r="C16" s="5">
        <f>'Table 1'!B17</f>
        <v>0</v>
      </c>
      <c r="D16" s="5">
        <f>'Table 1'!C17</f>
        <v>1</v>
      </c>
      <c r="E16" s="5" t="str">
        <f>'Table 1'!D17</f>
        <v>Per/poly fluorinated substances</v>
      </c>
      <c r="F16" s="5" t="str">
        <f>'Table 1'!E17</f>
        <v>A</v>
      </c>
      <c r="G16" s="5" t="str">
        <f>'Table 1'!F17</f>
        <v>N-EtFOSE</v>
      </c>
      <c r="H16" s="12" t="str">
        <f>'Table 1'!G17</f>
        <v>1691-99-2</v>
      </c>
      <c r="I16" s="21" t="s">
        <v>56</v>
      </c>
      <c r="J16" s="25" t="s">
        <v>56</v>
      </c>
      <c r="K16" s="25" t="s">
        <v>56</v>
      </c>
      <c r="L16" s="25" t="s">
        <v>56</v>
      </c>
      <c r="M16" s="25" t="s">
        <v>56</v>
      </c>
      <c r="N16" s="25" t="s">
        <v>56</v>
      </c>
      <c r="O16" s="25" t="s">
        <v>56</v>
      </c>
      <c r="P16" s="25" t="s">
        <v>56</v>
      </c>
      <c r="Q16" s="25" t="s">
        <v>56</v>
      </c>
      <c r="R16" s="25" t="s">
        <v>56</v>
      </c>
      <c r="S16" s="25" t="s">
        <v>56</v>
      </c>
      <c r="T16" s="25" t="s">
        <v>56</v>
      </c>
      <c r="U16" s="25" t="s">
        <v>56</v>
      </c>
      <c r="V16" s="25" t="s">
        <v>56</v>
      </c>
      <c r="W16" s="25" t="s">
        <v>56</v>
      </c>
      <c r="X16" s="25" t="s">
        <v>56</v>
      </c>
      <c r="Y16" s="25" t="s">
        <v>56</v>
      </c>
      <c r="Z16" s="25" t="s">
        <v>56</v>
      </c>
      <c r="AA16" s="25" t="s">
        <v>56</v>
      </c>
      <c r="AB16" s="25" t="s">
        <v>56</v>
      </c>
      <c r="AC16" s="25" t="s">
        <v>56</v>
      </c>
      <c r="AD16" s="25" t="s">
        <v>56</v>
      </c>
      <c r="AE16" s="25" t="s">
        <v>56</v>
      </c>
      <c r="AF16" s="25" t="s">
        <v>56</v>
      </c>
      <c r="AG16" s="25" t="s">
        <v>56</v>
      </c>
      <c r="AH16" s="25" t="s">
        <v>56</v>
      </c>
      <c r="AI16" s="25" t="s">
        <v>56</v>
      </c>
      <c r="AJ16" s="25" t="s">
        <v>56</v>
      </c>
      <c r="AK16" s="25" t="s">
        <v>56</v>
      </c>
      <c r="AL16" s="25" t="s">
        <v>56</v>
      </c>
      <c r="AM16" s="25" t="s">
        <v>56</v>
      </c>
      <c r="AN16" s="25" t="s">
        <v>56</v>
      </c>
      <c r="AO16" s="25" t="s">
        <v>56</v>
      </c>
      <c r="AP16" s="26" t="s">
        <v>56</v>
      </c>
      <c r="AS16" s="122" t="str">
        <f t="shared" ca="1" si="1"/>
        <v/>
      </c>
    </row>
    <row r="17" spans="1:45" ht="13" x14ac:dyDescent="0.3">
      <c r="B17" s="20">
        <f t="shared" si="0"/>
        <v>0</v>
      </c>
      <c r="C17" s="5">
        <f>'Table 1'!B18</f>
        <v>0</v>
      </c>
      <c r="D17" s="5">
        <f>'Table 1'!C18</f>
        <v>1</v>
      </c>
      <c r="E17" s="5" t="str">
        <f>'Table 1'!D18</f>
        <v>Per/poly fluorinated substances</v>
      </c>
      <c r="F17" s="5" t="str">
        <f>'Table 1'!E18</f>
        <v>A</v>
      </c>
      <c r="G17" s="5" t="str">
        <f>'Table 1'!F18</f>
        <v>N-MeFOSE</v>
      </c>
      <c r="H17" s="12" t="str">
        <f>'Table 1'!G18</f>
        <v>24448-09-7</v>
      </c>
      <c r="I17" s="21" t="s">
        <v>56</v>
      </c>
      <c r="J17" s="25" t="s">
        <v>56</v>
      </c>
      <c r="K17" s="25" t="s">
        <v>56</v>
      </c>
      <c r="L17" s="25" t="s">
        <v>56</v>
      </c>
      <c r="M17" s="25" t="s">
        <v>56</v>
      </c>
      <c r="N17" s="25" t="s">
        <v>56</v>
      </c>
      <c r="O17" s="25" t="s">
        <v>56</v>
      </c>
      <c r="P17" s="25" t="s">
        <v>56</v>
      </c>
      <c r="Q17" s="25" t="s">
        <v>56</v>
      </c>
      <c r="R17" s="25" t="s">
        <v>56</v>
      </c>
      <c r="S17" s="25" t="s">
        <v>56</v>
      </c>
      <c r="T17" s="25" t="s">
        <v>56</v>
      </c>
      <c r="U17" s="25" t="s">
        <v>56</v>
      </c>
      <c r="V17" s="25" t="s">
        <v>56</v>
      </c>
      <c r="W17" s="25" t="s">
        <v>56</v>
      </c>
      <c r="X17" s="25" t="s">
        <v>56</v>
      </c>
      <c r="Y17" s="25" t="s">
        <v>56</v>
      </c>
      <c r="Z17" s="25" t="s">
        <v>56</v>
      </c>
      <c r="AA17" s="25" t="s">
        <v>56</v>
      </c>
      <c r="AB17" s="25" t="s">
        <v>56</v>
      </c>
      <c r="AC17" s="25" t="s">
        <v>56</v>
      </c>
      <c r="AD17" s="25" t="s">
        <v>56</v>
      </c>
      <c r="AE17" s="25" t="s">
        <v>56</v>
      </c>
      <c r="AF17" s="25" t="s">
        <v>56</v>
      </c>
      <c r="AG17" s="25" t="s">
        <v>56</v>
      </c>
      <c r="AH17" s="25" t="s">
        <v>56</v>
      </c>
      <c r="AI17" s="25" t="s">
        <v>56</v>
      </c>
      <c r="AJ17" s="25" t="s">
        <v>56</v>
      </c>
      <c r="AK17" s="25" t="s">
        <v>56</v>
      </c>
      <c r="AL17" s="25" t="s">
        <v>56</v>
      </c>
      <c r="AM17" s="25" t="s">
        <v>56</v>
      </c>
      <c r="AN17" s="25" t="s">
        <v>56</v>
      </c>
      <c r="AO17" s="25" t="s">
        <v>56</v>
      </c>
      <c r="AP17" s="26" t="s">
        <v>56</v>
      </c>
      <c r="AS17" s="122" t="str">
        <f t="shared" ca="1" si="1"/>
        <v/>
      </c>
    </row>
    <row r="18" spans="1:45" ht="13" x14ac:dyDescent="0.3">
      <c r="B18" s="20">
        <f t="shared" si="0"/>
        <v>0</v>
      </c>
      <c r="C18" s="5">
        <f>'Table 1'!B19</f>
        <v>0</v>
      </c>
      <c r="D18" s="5">
        <f>'Table 1'!C19</f>
        <v>1</v>
      </c>
      <c r="E18" s="5" t="str">
        <f>'Table 1'!D19</f>
        <v>Per/poly fluorinated substances</v>
      </c>
      <c r="F18" s="5" t="str">
        <f>'Table 1'!E19</f>
        <v>A</v>
      </c>
      <c r="G18" s="5" t="str">
        <f>'Table 1'!F19</f>
        <v>8:2 diPAP</v>
      </c>
      <c r="H18" s="12" t="str">
        <f>'Table 1'!G19</f>
        <v>678-41-1</v>
      </c>
      <c r="I18" s="21" t="s">
        <v>56</v>
      </c>
      <c r="J18" s="25" t="s">
        <v>56</v>
      </c>
      <c r="K18" s="25" t="s">
        <v>56</v>
      </c>
      <c r="L18" s="25" t="s">
        <v>56</v>
      </c>
      <c r="M18" s="25" t="s">
        <v>56</v>
      </c>
      <c r="N18" s="25" t="s">
        <v>56</v>
      </c>
      <c r="O18" s="25" t="s">
        <v>56</v>
      </c>
      <c r="P18" s="25" t="s">
        <v>56</v>
      </c>
      <c r="Q18" s="25" t="s">
        <v>56</v>
      </c>
      <c r="R18" s="25" t="s">
        <v>56</v>
      </c>
      <c r="S18" s="25" t="s">
        <v>56</v>
      </c>
      <c r="T18" s="25" t="s">
        <v>56</v>
      </c>
      <c r="U18" s="25" t="s">
        <v>56</v>
      </c>
      <c r="V18" s="25" t="s">
        <v>56</v>
      </c>
      <c r="W18" s="25" t="s">
        <v>56</v>
      </c>
      <c r="X18" s="25" t="s">
        <v>56</v>
      </c>
      <c r="Y18" s="25" t="s">
        <v>56</v>
      </c>
      <c r="Z18" s="25" t="s">
        <v>56</v>
      </c>
      <c r="AA18" s="25" t="s">
        <v>56</v>
      </c>
      <c r="AB18" s="25" t="s">
        <v>56</v>
      </c>
      <c r="AC18" s="25" t="s">
        <v>56</v>
      </c>
      <c r="AD18" s="25" t="s">
        <v>56</v>
      </c>
      <c r="AE18" s="25" t="s">
        <v>56</v>
      </c>
      <c r="AF18" s="25" t="s">
        <v>56</v>
      </c>
      <c r="AG18" s="25" t="s">
        <v>56</v>
      </c>
      <c r="AH18" s="25" t="s">
        <v>56</v>
      </c>
      <c r="AI18" s="25" t="s">
        <v>56</v>
      </c>
      <c r="AJ18" s="25" t="s">
        <v>56</v>
      </c>
      <c r="AK18" s="25" t="s">
        <v>56</v>
      </c>
      <c r="AL18" s="25" t="s">
        <v>56</v>
      </c>
      <c r="AM18" s="25" t="s">
        <v>56</v>
      </c>
      <c r="AN18" s="25" t="s">
        <v>56</v>
      </c>
      <c r="AO18" s="25" t="s">
        <v>56</v>
      </c>
      <c r="AP18" s="26" t="s">
        <v>56</v>
      </c>
      <c r="AS18" s="122" t="str">
        <f t="shared" ca="1" si="1"/>
        <v/>
      </c>
    </row>
    <row r="19" spans="1:45" ht="13" x14ac:dyDescent="0.3">
      <c r="B19" s="20">
        <f t="shared" si="0"/>
        <v>0</v>
      </c>
      <c r="C19" s="5">
        <f>'Table 1'!B20</f>
        <v>0</v>
      </c>
      <c r="D19" s="5">
        <f>'Table 1'!C20</f>
        <v>1</v>
      </c>
      <c r="E19" s="5" t="str">
        <f>'Table 1'!D20</f>
        <v>Per/poly fluorinated substances</v>
      </c>
      <c r="F19" s="5" t="str">
        <f>'Table 1'!E20</f>
        <v>A</v>
      </c>
      <c r="G19" s="5" t="str">
        <f>'Table 1'!F20</f>
        <v>6:2/8:2 diPAP</v>
      </c>
      <c r="H19" s="12" t="str">
        <f>'Table 1'!G20</f>
        <v>943913-15-3</v>
      </c>
      <c r="I19" s="21" t="s">
        <v>56</v>
      </c>
      <c r="J19" s="25" t="s">
        <v>56</v>
      </c>
      <c r="K19" s="25" t="s">
        <v>56</v>
      </c>
      <c r="L19" s="25" t="s">
        <v>56</v>
      </c>
      <c r="M19" s="25" t="s">
        <v>56</v>
      </c>
      <c r="N19" s="25" t="s">
        <v>56</v>
      </c>
      <c r="O19" s="25" t="s">
        <v>56</v>
      </c>
      <c r="P19" s="25" t="s">
        <v>56</v>
      </c>
      <c r="Q19" s="25" t="s">
        <v>56</v>
      </c>
      <c r="R19" s="25" t="s">
        <v>56</v>
      </c>
      <c r="S19" s="25" t="s">
        <v>56</v>
      </c>
      <c r="T19" s="25" t="s">
        <v>56</v>
      </c>
      <c r="U19" s="25" t="s">
        <v>56</v>
      </c>
      <c r="V19" s="25" t="s">
        <v>56</v>
      </c>
      <c r="W19" s="25" t="s">
        <v>56</v>
      </c>
      <c r="X19" s="25" t="s">
        <v>56</v>
      </c>
      <c r="Y19" s="25" t="s">
        <v>56</v>
      </c>
      <c r="Z19" s="25" t="s">
        <v>56</v>
      </c>
      <c r="AA19" s="25" t="s">
        <v>56</v>
      </c>
      <c r="AB19" s="25" t="s">
        <v>56</v>
      </c>
      <c r="AC19" s="25" t="s">
        <v>56</v>
      </c>
      <c r="AD19" s="25" t="s">
        <v>56</v>
      </c>
      <c r="AE19" s="25" t="s">
        <v>56</v>
      </c>
      <c r="AF19" s="25" t="s">
        <v>56</v>
      </c>
      <c r="AG19" s="25" t="s">
        <v>56</v>
      </c>
      <c r="AH19" s="25" t="s">
        <v>56</v>
      </c>
      <c r="AI19" s="25" t="s">
        <v>56</v>
      </c>
      <c r="AJ19" s="25" t="s">
        <v>56</v>
      </c>
      <c r="AK19" s="25" t="s">
        <v>56</v>
      </c>
      <c r="AL19" s="25" t="s">
        <v>56</v>
      </c>
      <c r="AM19" s="25" t="s">
        <v>56</v>
      </c>
      <c r="AN19" s="25" t="s">
        <v>56</v>
      </c>
      <c r="AO19" s="25" t="s">
        <v>56</v>
      </c>
      <c r="AP19" s="26" t="s">
        <v>56</v>
      </c>
      <c r="AS19" s="122" t="str">
        <f t="shared" ca="1" si="1"/>
        <v/>
      </c>
    </row>
    <row r="20" spans="1:45" ht="13" x14ac:dyDescent="0.3">
      <c r="B20" s="20">
        <f t="shared" si="0"/>
        <v>0</v>
      </c>
      <c r="C20" s="5">
        <f>'Table 1'!B21</f>
        <v>0</v>
      </c>
      <c r="D20" s="5">
        <f>'Table 1'!C21</f>
        <v>1</v>
      </c>
      <c r="E20" s="5" t="str">
        <f>'Table 1'!D21</f>
        <v>Per/poly fluorinated substances</v>
      </c>
      <c r="F20" s="5" t="str">
        <f>'Table 1'!E21</f>
        <v>A</v>
      </c>
      <c r="G20" s="5" t="str">
        <f>'Table 1'!F21</f>
        <v>8:2 monoPAP</v>
      </c>
      <c r="H20" s="12" t="str">
        <f>'Table 1'!G21</f>
        <v>57678-03-2</v>
      </c>
      <c r="I20" s="21" t="s">
        <v>56</v>
      </c>
      <c r="J20" s="25" t="s">
        <v>56</v>
      </c>
      <c r="K20" s="25" t="s">
        <v>56</v>
      </c>
      <c r="L20" s="25" t="s">
        <v>56</v>
      </c>
      <c r="M20" s="25" t="s">
        <v>56</v>
      </c>
      <c r="N20" s="25" t="s">
        <v>56</v>
      </c>
      <c r="O20" s="25" t="s">
        <v>56</v>
      </c>
      <c r="P20" s="25" t="s">
        <v>56</v>
      </c>
      <c r="Q20" s="25" t="s">
        <v>56</v>
      </c>
      <c r="R20" s="25" t="s">
        <v>56</v>
      </c>
      <c r="S20" s="25" t="s">
        <v>56</v>
      </c>
      <c r="T20" s="25" t="s">
        <v>56</v>
      </c>
      <c r="U20" s="25" t="s">
        <v>56</v>
      </c>
      <c r="V20" s="25" t="s">
        <v>56</v>
      </c>
      <c r="W20" s="25" t="s">
        <v>56</v>
      </c>
      <c r="X20" s="25" t="s">
        <v>56</v>
      </c>
      <c r="Y20" s="25" t="s">
        <v>56</v>
      </c>
      <c r="Z20" s="25" t="s">
        <v>56</v>
      </c>
      <c r="AA20" s="25" t="s">
        <v>56</v>
      </c>
      <c r="AB20" s="25" t="s">
        <v>56</v>
      </c>
      <c r="AC20" s="25" t="s">
        <v>56</v>
      </c>
      <c r="AD20" s="25" t="s">
        <v>56</v>
      </c>
      <c r="AE20" s="25" t="s">
        <v>56</v>
      </c>
      <c r="AF20" s="25" t="s">
        <v>56</v>
      </c>
      <c r="AG20" s="25" t="s">
        <v>56</v>
      </c>
      <c r="AH20" s="25" t="s">
        <v>56</v>
      </c>
      <c r="AI20" s="25" t="s">
        <v>56</v>
      </c>
      <c r="AJ20" s="25" t="s">
        <v>56</v>
      </c>
      <c r="AK20" s="25" t="s">
        <v>56</v>
      </c>
      <c r="AL20" s="25" t="s">
        <v>56</v>
      </c>
      <c r="AM20" s="25" t="s">
        <v>56</v>
      </c>
      <c r="AN20" s="25" t="s">
        <v>56</v>
      </c>
      <c r="AO20" s="25" t="s">
        <v>56</v>
      </c>
      <c r="AP20" s="26" t="s">
        <v>56</v>
      </c>
      <c r="AS20" s="122" t="str">
        <f t="shared" ca="1" si="1"/>
        <v/>
      </c>
    </row>
    <row r="21" spans="1:45" ht="13" x14ac:dyDescent="0.3">
      <c r="A21" s="44" t="s">
        <v>852</v>
      </c>
      <c r="B21" s="20">
        <f t="shared" si="0"/>
        <v>0</v>
      </c>
      <c r="C21" s="5">
        <f>'Table 1'!B22</f>
        <v>0</v>
      </c>
      <c r="D21" s="5">
        <f>'Table 1'!C22</f>
        <v>1</v>
      </c>
      <c r="E21" s="5" t="str">
        <f>'Table 1'!D22</f>
        <v>Per/poly fluorinated substances</v>
      </c>
      <c r="F21" s="5" t="str">
        <f>'Table 1'!E22</f>
        <v>B</v>
      </c>
      <c r="G21" s="5" t="str">
        <f>'Table 1'!F22</f>
        <v>ADONA</v>
      </c>
      <c r="H21" s="12" t="str">
        <f>'Table 1'!G22</f>
        <v>958445-44-8</v>
      </c>
      <c r="I21" s="21" t="s">
        <v>56</v>
      </c>
      <c r="J21" s="25" t="s">
        <v>56</v>
      </c>
      <c r="K21" s="25" t="s">
        <v>56</v>
      </c>
      <c r="L21" s="25" t="s">
        <v>56</v>
      </c>
      <c r="M21" s="25" t="s">
        <v>56</v>
      </c>
      <c r="N21" s="25" t="s">
        <v>56</v>
      </c>
      <c r="O21" s="25" t="s">
        <v>56</v>
      </c>
      <c r="P21" s="25" t="s">
        <v>56</v>
      </c>
      <c r="Q21" s="25" t="s">
        <v>56</v>
      </c>
      <c r="R21" s="25" t="s">
        <v>56</v>
      </c>
      <c r="S21" s="25" t="s">
        <v>56</v>
      </c>
      <c r="T21" s="25" t="s">
        <v>56</v>
      </c>
      <c r="U21" s="25" t="s">
        <v>56</v>
      </c>
      <c r="V21" s="25" t="s">
        <v>56</v>
      </c>
      <c r="W21" s="25" t="s">
        <v>56</v>
      </c>
      <c r="X21" s="25" t="s">
        <v>56</v>
      </c>
      <c r="Y21" s="25" t="s">
        <v>56</v>
      </c>
      <c r="Z21" s="25" t="s">
        <v>56</v>
      </c>
      <c r="AA21" s="25" t="s">
        <v>56</v>
      </c>
      <c r="AB21" s="25" t="s">
        <v>56</v>
      </c>
      <c r="AC21" s="25" t="s">
        <v>56</v>
      </c>
      <c r="AD21" s="25" t="s">
        <v>56</v>
      </c>
      <c r="AE21" s="25" t="s">
        <v>56</v>
      </c>
      <c r="AF21" s="25" t="s">
        <v>56</v>
      </c>
      <c r="AG21" s="25" t="s">
        <v>56</v>
      </c>
      <c r="AH21" s="25" t="s">
        <v>56</v>
      </c>
      <c r="AI21" s="25" t="s">
        <v>56</v>
      </c>
      <c r="AJ21" s="25" t="s">
        <v>56</v>
      </c>
      <c r="AK21" s="25" t="s">
        <v>56</v>
      </c>
      <c r="AL21" s="25" t="s">
        <v>56</v>
      </c>
      <c r="AM21" s="25" t="s">
        <v>56</v>
      </c>
      <c r="AN21" s="25" t="s">
        <v>56</v>
      </c>
      <c r="AO21" s="25" t="s">
        <v>56</v>
      </c>
      <c r="AP21" s="26" t="s">
        <v>56</v>
      </c>
      <c r="AS21" s="122" t="str">
        <f t="shared" ca="1" si="1"/>
        <v/>
      </c>
    </row>
    <row r="22" spans="1:45" ht="13" x14ac:dyDescent="0.3">
      <c r="A22" s="45" t="s">
        <v>853</v>
      </c>
      <c r="B22" s="20">
        <f t="shared" si="0"/>
        <v>0</v>
      </c>
      <c r="C22" s="5">
        <f>'Table 1'!B23</f>
        <v>0</v>
      </c>
      <c r="D22" s="5">
        <f>'Table 1'!C23</f>
        <v>1</v>
      </c>
      <c r="E22" s="5" t="str">
        <f>'Table 1'!D23</f>
        <v>Per/poly fluorinated substances</v>
      </c>
      <c r="F22" s="5" t="str">
        <f>'Table 1'!E23</f>
        <v>B</v>
      </c>
      <c r="G22" s="5" t="str">
        <f>'Table 1'!F23</f>
        <v>PFBA</v>
      </c>
      <c r="H22" s="12" t="str">
        <f>'Table 1'!G23</f>
        <v>375-22-4</v>
      </c>
      <c r="I22" s="21" t="s">
        <v>56</v>
      </c>
      <c r="J22" s="25" t="s">
        <v>56</v>
      </c>
      <c r="K22" s="25" t="s">
        <v>56</v>
      </c>
      <c r="L22" s="25" t="s">
        <v>56</v>
      </c>
      <c r="M22" s="25" t="s">
        <v>56</v>
      </c>
      <c r="N22" s="25" t="s">
        <v>56</v>
      </c>
      <c r="O22" s="25" t="s">
        <v>56</v>
      </c>
      <c r="P22" s="25" t="s">
        <v>56</v>
      </c>
      <c r="Q22" s="25" t="s">
        <v>56</v>
      </c>
      <c r="R22" s="25" t="s">
        <v>56</v>
      </c>
      <c r="S22" s="25" t="s">
        <v>56</v>
      </c>
      <c r="T22" s="25" t="s">
        <v>56</v>
      </c>
      <c r="U22" s="25" t="s">
        <v>56</v>
      </c>
      <c r="V22" s="25" t="s">
        <v>56</v>
      </c>
      <c r="W22" s="25" t="s">
        <v>56</v>
      </c>
      <c r="X22" s="25" t="s">
        <v>56</v>
      </c>
      <c r="Y22" s="25" t="s">
        <v>56</v>
      </c>
      <c r="Z22" s="25" t="s">
        <v>56</v>
      </c>
      <c r="AA22" s="25" t="s">
        <v>56</v>
      </c>
      <c r="AB22" s="25" t="s">
        <v>56</v>
      </c>
      <c r="AC22" s="25" t="s">
        <v>56</v>
      </c>
      <c r="AD22" s="25" t="s">
        <v>56</v>
      </c>
      <c r="AE22" s="25" t="s">
        <v>56</v>
      </c>
      <c r="AF22" s="25" t="s">
        <v>56</v>
      </c>
      <c r="AG22" s="25" t="s">
        <v>56</v>
      </c>
      <c r="AH22" s="25" t="s">
        <v>56</v>
      </c>
      <c r="AI22" s="25" t="s">
        <v>56</v>
      </c>
      <c r="AJ22" s="25" t="s">
        <v>56</v>
      </c>
      <c r="AK22" s="25" t="s">
        <v>56</v>
      </c>
      <c r="AL22" s="25" t="s">
        <v>56</v>
      </c>
      <c r="AM22" s="25" t="s">
        <v>56</v>
      </c>
      <c r="AN22" s="25" t="s">
        <v>56</v>
      </c>
      <c r="AO22" s="25" t="s">
        <v>56</v>
      </c>
      <c r="AP22" s="26" t="s">
        <v>56</v>
      </c>
      <c r="AS22" s="122" t="str">
        <f t="shared" ca="1" si="1"/>
        <v/>
      </c>
    </row>
    <row r="23" spans="1:45" ht="13" x14ac:dyDescent="0.3">
      <c r="A23" s="45" t="s">
        <v>853</v>
      </c>
      <c r="B23" s="20">
        <f t="shared" si="0"/>
        <v>0</v>
      </c>
      <c r="C23" s="5">
        <f>'Table 1'!B24</f>
        <v>0</v>
      </c>
      <c r="D23" s="5">
        <f>'Table 1'!C24</f>
        <v>1</v>
      </c>
      <c r="E23" s="5" t="str">
        <f>'Table 1'!D24</f>
        <v>Per/poly fluorinated substances</v>
      </c>
      <c r="F23" s="5" t="str">
        <f>'Table 1'!E24</f>
        <v>B</v>
      </c>
      <c r="G23" s="5" t="str">
        <f>'Table 1'!F24</f>
        <v>PFPeA</v>
      </c>
      <c r="H23" s="12" t="str">
        <f>'Table 1'!G24</f>
        <v>2706-90-3</v>
      </c>
      <c r="I23" s="21" t="s">
        <v>56</v>
      </c>
      <c r="J23" s="25" t="s">
        <v>56</v>
      </c>
      <c r="K23" s="25" t="s">
        <v>56</v>
      </c>
      <c r="L23" s="25" t="s">
        <v>56</v>
      </c>
      <c r="M23" s="25" t="s">
        <v>56</v>
      </c>
      <c r="N23" s="25" t="s">
        <v>56</v>
      </c>
      <c r="O23" s="25" t="s">
        <v>56</v>
      </c>
      <c r="P23" s="25" t="s">
        <v>56</v>
      </c>
      <c r="Q23" s="25" t="s">
        <v>56</v>
      </c>
      <c r="R23" s="25" t="s">
        <v>56</v>
      </c>
      <c r="S23" s="25" t="s">
        <v>56</v>
      </c>
      <c r="T23" s="25" t="s">
        <v>56</v>
      </c>
      <c r="U23" s="25" t="s">
        <v>56</v>
      </c>
      <c r="V23" s="25" t="s">
        <v>56</v>
      </c>
      <c r="W23" s="25" t="s">
        <v>56</v>
      </c>
      <c r="X23" s="25" t="s">
        <v>56</v>
      </c>
      <c r="Y23" s="25" t="s">
        <v>56</v>
      </c>
      <c r="Z23" s="25" t="s">
        <v>56</v>
      </c>
      <c r="AA23" s="25" t="s">
        <v>56</v>
      </c>
      <c r="AB23" s="25" t="s">
        <v>56</v>
      </c>
      <c r="AC23" s="25" t="s">
        <v>56</v>
      </c>
      <c r="AD23" s="25" t="s">
        <v>56</v>
      </c>
      <c r="AE23" s="25" t="s">
        <v>56</v>
      </c>
      <c r="AF23" s="25" t="s">
        <v>56</v>
      </c>
      <c r="AG23" s="25" t="s">
        <v>56</v>
      </c>
      <c r="AH23" s="25" t="s">
        <v>56</v>
      </c>
      <c r="AI23" s="25" t="s">
        <v>56</v>
      </c>
      <c r="AJ23" s="25" t="s">
        <v>56</v>
      </c>
      <c r="AK23" s="25" t="s">
        <v>56</v>
      </c>
      <c r="AL23" s="25" t="s">
        <v>56</v>
      </c>
      <c r="AM23" s="25" t="s">
        <v>56</v>
      </c>
      <c r="AN23" s="25" t="s">
        <v>56</v>
      </c>
      <c r="AO23" s="25" t="s">
        <v>56</v>
      </c>
      <c r="AP23" s="26" t="s">
        <v>56</v>
      </c>
      <c r="AS23" s="122" t="str">
        <f t="shared" ca="1" si="1"/>
        <v/>
      </c>
    </row>
    <row r="24" spans="1:45" ht="13" x14ac:dyDescent="0.3">
      <c r="A24" s="44" t="s">
        <v>852</v>
      </c>
      <c r="B24" s="20">
        <f t="shared" ref="B24:B76" si="2">IF(COUNTIF(I24:AP24,"-")&lt;COUNTA(I24:AP24),1,0)</f>
        <v>1</v>
      </c>
      <c r="C24" s="5">
        <f>'Table 1'!B25</f>
        <v>0</v>
      </c>
      <c r="D24" s="5">
        <f>'Table 1'!C25</f>
        <v>1</v>
      </c>
      <c r="E24" s="5" t="str">
        <f>'Table 1'!D25</f>
        <v>Per/poly fluorinated substances</v>
      </c>
      <c r="F24" s="5" t="str">
        <f>'Table 1'!E25</f>
        <v>B</v>
      </c>
      <c r="G24" s="5" t="str">
        <f>'Table 1'!F25</f>
        <v>PFHxA</v>
      </c>
      <c r="H24" s="12" t="str">
        <f>'Table 1'!G25</f>
        <v>307-24-4</v>
      </c>
      <c r="I24" s="21" t="s">
        <v>56</v>
      </c>
      <c r="J24" s="25" t="s">
        <v>56</v>
      </c>
      <c r="K24" s="25" t="s">
        <v>56</v>
      </c>
      <c r="L24" s="25" t="s">
        <v>56</v>
      </c>
      <c r="M24" s="25" t="s">
        <v>56</v>
      </c>
      <c r="N24" s="25" t="s">
        <v>56</v>
      </c>
      <c r="O24" s="25" t="s">
        <v>56</v>
      </c>
      <c r="P24" s="25" t="s">
        <v>56</v>
      </c>
      <c r="Q24" s="25" t="s">
        <v>56</v>
      </c>
      <c r="R24" s="25" t="s">
        <v>56</v>
      </c>
      <c r="S24" s="25" t="s">
        <v>56</v>
      </c>
      <c r="T24" s="25" t="s">
        <v>56</v>
      </c>
      <c r="U24" s="25" t="s">
        <v>56</v>
      </c>
      <c r="V24" s="25" t="s">
        <v>395</v>
      </c>
      <c r="W24" s="25" t="s">
        <v>549</v>
      </c>
      <c r="X24" s="25" t="s">
        <v>550</v>
      </c>
      <c r="Y24" s="25" t="s">
        <v>550</v>
      </c>
      <c r="Z24" s="25" t="s">
        <v>551</v>
      </c>
      <c r="AA24" s="25" t="s">
        <v>454</v>
      </c>
      <c r="AB24" s="25" t="s">
        <v>392</v>
      </c>
      <c r="AC24" s="25" t="s">
        <v>552</v>
      </c>
      <c r="AD24" s="25" t="s">
        <v>392</v>
      </c>
      <c r="AE24" s="25" t="s">
        <v>392</v>
      </c>
      <c r="AF24" s="25"/>
      <c r="AG24" s="25"/>
      <c r="AH24" s="25" t="s">
        <v>392</v>
      </c>
      <c r="AI24" s="25"/>
      <c r="AJ24" s="25" t="s">
        <v>392</v>
      </c>
      <c r="AK24" s="25"/>
      <c r="AL24" s="25" t="s">
        <v>392</v>
      </c>
      <c r="AM24" s="25" t="s">
        <v>392</v>
      </c>
      <c r="AN24" s="25" t="s">
        <v>392</v>
      </c>
      <c r="AO24" s="25" t="s">
        <v>392</v>
      </c>
      <c r="AP24" s="26" t="s">
        <v>551</v>
      </c>
      <c r="AS24" s="122" t="str">
        <f t="shared" ref="AS24:AS76" ca="1" si="3">IFERROR(IF(_xlfn.DAYS(AD24,NOW())&gt;0,"Forthcoming","Passed"),"")</f>
        <v/>
      </c>
    </row>
    <row r="25" spans="1:45" ht="13" x14ac:dyDescent="0.3">
      <c r="A25" s="45" t="s">
        <v>853</v>
      </c>
      <c r="B25" s="20">
        <f t="shared" si="2"/>
        <v>0</v>
      </c>
      <c r="C25" s="5">
        <f>'Table 1'!B26</f>
        <v>0</v>
      </c>
      <c r="D25" s="5">
        <f>'Table 1'!C26</f>
        <v>1</v>
      </c>
      <c r="E25" s="5" t="str">
        <f>'Table 1'!D26</f>
        <v>Per/poly fluorinated substances</v>
      </c>
      <c r="F25" s="5" t="str">
        <f>'Table 1'!E26</f>
        <v>B</v>
      </c>
      <c r="G25" s="5" t="str">
        <f>'Table 1'!F26</f>
        <v>PFHpA</v>
      </c>
      <c r="H25" s="12" t="str">
        <f>'Table 1'!G26</f>
        <v>375-85-9</v>
      </c>
      <c r="I25" s="21" t="s">
        <v>56</v>
      </c>
      <c r="J25" s="25" t="s">
        <v>56</v>
      </c>
      <c r="K25" s="25" t="s">
        <v>56</v>
      </c>
      <c r="L25" s="25" t="s">
        <v>56</v>
      </c>
      <c r="M25" s="25" t="s">
        <v>56</v>
      </c>
      <c r="N25" s="25" t="s">
        <v>56</v>
      </c>
      <c r="O25" s="25" t="s">
        <v>56</v>
      </c>
      <c r="P25" s="25" t="s">
        <v>56</v>
      </c>
      <c r="Q25" s="25" t="s">
        <v>56</v>
      </c>
      <c r="R25" s="25" t="s">
        <v>56</v>
      </c>
      <c r="S25" s="25" t="s">
        <v>56</v>
      </c>
      <c r="T25" s="25" t="s">
        <v>56</v>
      </c>
      <c r="U25" s="25" t="s">
        <v>56</v>
      </c>
      <c r="V25" s="25" t="s">
        <v>56</v>
      </c>
      <c r="W25" s="25" t="s">
        <v>56</v>
      </c>
      <c r="X25" s="25" t="s">
        <v>56</v>
      </c>
      <c r="Y25" s="25" t="s">
        <v>56</v>
      </c>
      <c r="Z25" s="25" t="s">
        <v>56</v>
      </c>
      <c r="AA25" s="25" t="s">
        <v>56</v>
      </c>
      <c r="AB25" s="25" t="s">
        <v>56</v>
      </c>
      <c r="AC25" s="25" t="s">
        <v>56</v>
      </c>
      <c r="AD25" s="25" t="s">
        <v>56</v>
      </c>
      <c r="AE25" s="25" t="s">
        <v>56</v>
      </c>
      <c r="AF25" s="25" t="s">
        <v>56</v>
      </c>
      <c r="AG25" s="25" t="s">
        <v>56</v>
      </c>
      <c r="AH25" s="25" t="s">
        <v>56</v>
      </c>
      <c r="AI25" s="25" t="s">
        <v>56</v>
      </c>
      <c r="AJ25" s="25" t="s">
        <v>56</v>
      </c>
      <c r="AK25" s="25" t="s">
        <v>56</v>
      </c>
      <c r="AL25" s="25" t="s">
        <v>56</v>
      </c>
      <c r="AM25" s="25" t="s">
        <v>56</v>
      </c>
      <c r="AN25" s="25" t="s">
        <v>56</v>
      </c>
      <c r="AO25" s="25" t="s">
        <v>56</v>
      </c>
      <c r="AP25" s="26" t="s">
        <v>56</v>
      </c>
      <c r="AS25" s="122" t="str">
        <f t="shared" ca="1" si="3"/>
        <v/>
      </c>
    </row>
    <row r="26" spans="1:45" ht="13" x14ac:dyDescent="0.3">
      <c r="A26" s="45" t="s">
        <v>853</v>
      </c>
      <c r="B26" s="20">
        <f t="shared" si="2"/>
        <v>1</v>
      </c>
      <c r="C26" s="5">
        <f>'Table 1'!B27</f>
        <v>0</v>
      </c>
      <c r="D26" s="5">
        <f>'Table 1'!C27</f>
        <v>1</v>
      </c>
      <c r="E26" s="5" t="str">
        <f>'Table 1'!D27</f>
        <v>Per/poly fluorinated substances</v>
      </c>
      <c r="F26" s="5" t="str">
        <f>'Table 1'!E27</f>
        <v>B</v>
      </c>
      <c r="G26" s="5" t="str">
        <f>'Table 1'!F27</f>
        <v>PFBS</v>
      </c>
      <c r="H26" s="12" t="str">
        <f>'Table 1'!G27</f>
        <v>375-73-5</v>
      </c>
      <c r="I26" s="21" t="s">
        <v>56</v>
      </c>
      <c r="J26" s="25" t="s">
        <v>56</v>
      </c>
      <c r="K26" s="25" t="s">
        <v>56</v>
      </c>
      <c r="L26" s="25" t="s">
        <v>56</v>
      </c>
      <c r="M26" s="25" t="s">
        <v>56</v>
      </c>
      <c r="N26" s="25" t="s">
        <v>56</v>
      </c>
      <c r="O26" s="25" t="s">
        <v>56</v>
      </c>
      <c r="P26" s="25" t="s">
        <v>56</v>
      </c>
      <c r="Q26" s="25" t="s">
        <v>56</v>
      </c>
      <c r="R26" s="25" t="s">
        <v>56</v>
      </c>
      <c r="S26" s="25" t="s">
        <v>56</v>
      </c>
      <c r="T26" s="25" t="s">
        <v>56</v>
      </c>
      <c r="U26" s="25" t="s">
        <v>56</v>
      </c>
      <c r="V26" s="25" t="s">
        <v>553</v>
      </c>
      <c r="W26" s="25" t="s">
        <v>554</v>
      </c>
      <c r="X26" s="25" t="s">
        <v>555</v>
      </c>
      <c r="Y26" s="25" t="s">
        <v>555</v>
      </c>
      <c r="Z26" s="25" t="s">
        <v>392</v>
      </c>
      <c r="AA26" s="25" t="s">
        <v>556</v>
      </c>
      <c r="AB26" s="25" t="s">
        <v>392</v>
      </c>
      <c r="AC26" s="25" t="s">
        <v>557</v>
      </c>
      <c r="AD26" s="25" t="s">
        <v>558</v>
      </c>
      <c r="AE26" s="25" t="s">
        <v>559</v>
      </c>
      <c r="AF26" s="141" t="s">
        <v>560</v>
      </c>
      <c r="AG26" s="25"/>
      <c r="AH26" s="25" t="s">
        <v>392</v>
      </c>
      <c r="AI26" s="25"/>
      <c r="AJ26" s="25" t="s">
        <v>392</v>
      </c>
      <c r="AK26" s="25"/>
      <c r="AL26" s="25" t="s">
        <v>392</v>
      </c>
      <c r="AM26" s="25" t="s">
        <v>392</v>
      </c>
      <c r="AN26" s="25" t="s">
        <v>392</v>
      </c>
      <c r="AO26" s="25" t="s">
        <v>392</v>
      </c>
      <c r="AP26" s="26" t="s">
        <v>561</v>
      </c>
      <c r="AS26" s="122" t="str">
        <f t="shared" ca="1" si="3"/>
        <v>Passed</v>
      </c>
    </row>
    <row r="27" spans="1:45" ht="13" x14ac:dyDescent="0.3">
      <c r="B27" s="20">
        <f t="shared" si="2"/>
        <v>0</v>
      </c>
      <c r="C27" s="5">
        <f>'Table 1'!B28</f>
        <v>0</v>
      </c>
      <c r="D27" s="5">
        <f>'Table 1'!C28</f>
        <v>1</v>
      </c>
      <c r="E27" s="5" t="str">
        <f>'Table 1'!D28</f>
        <v>Per/poly fluorinated substances</v>
      </c>
      <c r="F27" s="5" t="str">
        <f>'Table 1'!E28</f>
        <v>B</v>
      </c>
      <c r="G27" s="5" t="str">
        <f>'Table 1'!F28</f>
        <v>PFHpS</v>
      </c>
      <c r="H27" s="12" t="str">
        <f>'Table 1'!G28</f>
        <v>60270-55-5</v>
      </c>
      <c r="I27" s="21" t="s">
        <v>56</v>
      </c>
      <c r="J27" s="25" t="s">
        <v>56</v>
      </c>
      <c r="K27" s="25" t="s">
        <v>56</v>
      </c>
      <c r="L27" s="25" t="s">
        <v>56</v>
      </c>
      <c r="M27" s="25" t="s">
        <v>56</v>
      </c>
      <c r="N27" s="25" t="s">
        <v>56</v>
      </c>
      <c r="O27" s="25" t="s">
        <v>56</v>
      </c>
      <c r="P27" s="25" t="s">
        <v>56</v>
      </c>
      <c r="Q27" s="25" t="s">
        <v>56</v>
      </c>
      <c r="R27" s="25" t="s">
        <v>56</v>
      </c>
      <c r="S27" s="25" t="s">
        <v>56</v>
      </c>
      <c r="T27" s="25" t="s">
        <v>56</v>
      </c>
      <c r="U27" s="25" t="s">
        <v>56</v>
      </c>
      <c r="V27" s="25" t="s">
        <v>56</v>
      </c>
      <c r="W27" s="25" t="s">
        <v>56</v>
      </c>
      <c r="X27" s="25" t="s">
        <v>56</v>
      </c>
      <c r="Y27" s="25" t="s">
        <v>56</v>
      </c>
      <c r="Z27" s="25" t="s">
        <v>56</v>
      </c>
      <c r="AA27" s="25" t="s">
        <v>56</v>
      </c>
      <c r="AB27" s="25" t="s">
        <v>56</v>
      </c>
      <c r="AC27" s="25" t="s">
        <v>56</v>
      </c>
      <c r="AD27" s="25" t="s">
        <v>56</v>
      </c>
      <c r="AE27" s="25" t="s">
        <v>56</v>
      </c>
      <c r="AF27" s="25" t="s">
        <v>56</v>
      </c>
      <c r="AG27" s="25" t="s">
        <v>56</v>
      </c>
      <c r="AH27" s="25" t="s">
        <v>56</v>
      </c>
      <c r="AI27" s="25" t="s">
        <v>56</v>
      </c>
      <c r="AJ27" s="25" t="s">
        <v>56</v>
      </c>
      <c r="AK27" s="25" t="s">
        <v>56</v>
      </c>
      <c r="AL27" s="25" t="s">
        <v>56</v>
      </c>
      <c r="AM27" s="25" t="s">
        <v>56</v>
      </c>
      <c r="AN27" s="25" t="s">
        <v>56</v>
      </c>
      <c r="AO27" s="25" t="s">
        <v>56</v>
      </c>
      <c r="AP27" s="26" t="s">
        <v>56</v>
      </c>
      <c r="AS27" s="122" t="str">
        <f t="shared" ca="1" si="3"/>
        <v/>
      </c>
    </row>
    <row r="28" spans="1:45" ht="13" x14ac:dyDescent="0.3">
      <c r="A28" s="45" t="s">
        <v>853</v>
      </c>
      <c r="B28" s="20">
        <f t="shared" si="2"/>
        <v>0</v>
      </c>
      <c r="C28" s="5">
        <f>'Table 1'!B29</f>
        <v>0</v>
      </c>
      <c r="D28" s="5">
        <f>'Table 1'!C29</f>
        <v>1</v>
      </c>
      <c r="E28" s="5" t="str">
        <f>'Table 1'!D29</f>
        <v>Per/poly fluorinated substances</v>
      </c>
      <c r="F28" s="5" t="str">
        <f>'Table 1'!E29</f>
        <v>B</v>
      </c>
      <c r="G28" s="5" t="str">
        <f>'Table 1'!F29</f>
        <v>PFDS</v>
      </c>
      <c r="H28" s="12" t="str">
        <f>'Table 1'!G29</f>
        <v>335-77-3</v>
      </c>
      <c r="I28" s="21" t="s">
        <v>56</v>
      </c>
      <c r="J28" s="25" t="s">
        <v>56</v>
      </c>
      <c r="K28" s="25" t="s">
        <v>56</v>
      </c>
      <c r="L28" s="25" t="s">
        <v>56</v>
      </c>
      <c r="M28" s="25" t="s">
        <v>56</v>
      </c>
      <c r="N28" s="25" t="s">
        <v>56</v>
      </c>
      <c r="O28" s="25" t="s">
        <v>56</v>
      </c>
      <c r="P28" s="25" t="s">
        <v>56</v>
      </c>
      <c r="Q28" s="25" t="s">
        <v>56</v>
      </c>
      <c r="R28" s="25" t="s">
        <v>56</v>
      </c>
      <c r="S28" s="25" t="s">
        <v>56</v>
      </c>
      <c r="T28" s="25" t="s">
        <v>56</v>
      </c>
      <c r="U28" s="25" t="s">
        <v>56</v>
      </c>
      <c r="V28" s="25" t="s">
        <v>56</v>
      </c>
      <c r="W28" s="25" t="s">
        <v>56</v>
      </c>
      <c r="X28" s="25" t="s">
        <v>56</v>
      </c>
      <c r="Y28" s="25" t="s">
        <v>56</v>
      </c>
      <c r="Z28" s="25" t="s">
        <v>56</v>
      </c>
      <c r="AA28" s="25" t="s">
        <v>56</v>
      </c>
      <c r="AB28" s="25" t="s">
        <v>56</v>
      </c>
      <c r="AC28" s="25" t="s">
        <v>56</v>
      </c>
      <c r="AD28" s="25" t="s">
        <v>56</v>
      </c>
      <c r="AE28" s="25" t="s">
        <v>56</v>
      </c>
      <c r="AF28" s="25" t="s">
        <v>56</v>
      </c>
      <c r="AG28" s="25" t="s">
        <v>56</v>
      </c>
      <c r="AH28" s="25" t="s">
        <v>56</v>
      </c>
      <c r="AI28" s="25" t="s">
        <v>56</v>
      </c>
      <c r="AJ28" s="25" t="s">
        <v>56</v>
      </c>
      <c r="AK28" s="25" t="s">
        <v>56</v>
      </c>
      <c r="AL28" s="25" t="s">
        <v>56</v>
      </c>
      <c r="AM28" s="25" t="s">
        <v>56</v>
      </c>
      <c r="AN28" s="25" t="s">
        <v>56</v>
      </c>
      <c r="AO28" s="25" t="s">
        <v>56</v>
      </c>
      <c r="AP28" s="26" t="s">
        <v>56</v>
      </c>
      <c r="AS28" s="122" t="str">
        <f t="shared" ca="1" si="3"/>
        <v/>
      </c>
    </row>
    <row r="29" spans="1:45" ht="13" x14ac:dyDescent="0.3">
      <c r="B29" s="20">
        <f t="shared" si="2"/>
        <v>0</v>
      </c>
      <c r="C29" s="5">
        <f>'Table 1'!B30</f>
        <v>0</v>
      </c>
      <c r="D29" s="5">
        <f>'Table 1'!C30</f>
        <v>1</v>
      </c>
      <c r="E29" s="5" t="str">
        <f>'Table 1'!D30</f>
        <v>Per/poly fluorinated substances</v>
      </c>
      <c r="F29" s="5" t="str">
        <f>'Table 1'!E30</f>
        <v>B</v>
      </c>
      <c r="G29" s="5" t="str">
        <f>'Table 1'!F30</f>
        <v>N-Me-PFOSA-AcOH, Me-FOSAA</v>
      </c>
      <c r="H29" s="12" t="str">
        <f>'Table 1'!G30</f>
        <v>2355-31-9</v>
      </c>
      <c r="I29" s="21" t="s">
        <v>56</v>
      </c>
      <c r="J29" s="25" t="s">
        <v>56</v>
      </c>
      <c r="K29" s="25" t="s">
        <v>56</v>
      </c>
      <c r="L29" s="25" t="s">
        <v>56</v>
      </c>
      <c r="M29" s="25" t="s">
        <v>56</v>
      </c>
      <c r="N29" s="25" t="s">
        <v>56</v>
      </c>
      <c r="O29" s="25" t="s">
        <v>56</v>
      </c>
      <c r="P29" s="25" t="s">
        <v>56</v>
      </c>
      <c r="Q29" s="25" t="s">
        <v>56</v>
      </c>
      <c r="R29" s="25" t="s">
        <v>56</v>
      </c>
      <c r="S29" s="25" t="s">
        <v>56</v>
      </c>
      <c r="T29" s="25" t="s">
        <v>56</v>
      </c>
      <c r="U29" s="25" t="s">
        <v>56</v>
      </c>
      <c r="V29" s="25" t="s">
        <v>56</v>
      </c>
      <c r="W29" s="25" t="s">
        <v>56</v>
      </c>
      <c r="X29" s="25" t="s">
        <v>56</v>
      </c>
      <c r="Y29" s="25" t="s">
        <v>56</v>
      </c>
      <c r="Z29" s="25" t="s">
        <v>56</v>
      </c>
      <c r="AA29" s="25" t="s">
        <v>56</v>
      </c>
      <c r="AB29" s="25" t="s">
        <v>56</v>
      </c>
      <c r="AC29" s="25" t="s">
        <v>56</v>
      </c>
      <c r="AD29" s="25" t="s">
        <v>56</v>
      </c>
      <c r="AE29" s="25" t="s">
        <v>56</v>
      </c>
      <c r="AF29" s="25" t="s">
        <v>56</v>
      </c>
      <c r="AG29" s="25" t="s">
        <v>56</v>
      </c>
      <c r="AH29" s="25" t="s">
        <v>56</v>
      </c>
      <c r="AI29" s="25" t="s">
        <v>56</v>
      </c>
      <c r="AJ29" s="25" t="s">
        <v>56</v>
      </c>
      <c r="AK29" s="25" t="s">
        <v>56</v>
      </c>
      <c r="AL29" s="25" t="s">
        <v>56</v>
      </c>
      <c r="AM29" s="25" t="s">
        <v>56</v>
      </c>
      <c r="AN29" s="25" t="s">
        <v>56</v>
      </c>
      <c r="AO29" s="25" t="s">
        <v>56</v>
      </c>
      <c r="AP29" s="26" t="s">
        <v>56</v>
      </c>
      <c r="AS29" s="122" t="str">
        <f t="shared" ca="1" si="3"/>
        <v/>
      </c>
    </row>
    <row r="30" spans="1:45" ht="13" x14ac:dyDescent="0.3">
      <c r="A30" s="44" t="s">
        <v>852</v>
      </c>
      <c r="B30" s="20">
        <f t="shared" si="2"/>
        <v>0</v>
      </c>
      <c r="C30" s="5">
        <f>'Table 1'!B31</f>
        <v>0</v>
      </c>
      <c r="D30" s="5">
        <f>'Table 1'!C31</f>
        <v>1</v>
      </c>
      <c r="E30" s="5" t="str">
        <f>'Table 1'!D31</f>
        <v>Per/poly fluorinated substances</v>
      </c>
      <c r="F30" s="5" t="str">
        <f>'Table 1'!E31</f>
        <v>B</v>
      </c>
      <c r="G30" s="5" t="str">
        <f>'Table 1'!F31</f>
        <v>6:2 FTSA, H4PFOS, THPFOS</v>
      </c>
      <c r="H30" s="12" t="str">
        <f>'Table 1'!G31</f>
        <v>27619-97-2</v>
      </c>
      <c r="I30" s="21" t="s">
        <v>56</v>
      </c>
      <c r="J30" s="25" t="s">
        <v>56</v>
      </c>
      <c r="K30" s="25" t="s">
        <v>56</v>
      </c>
      <c r="L30" s="25" t="s">
        <v>56</v>
      </c>
      <c r="M30" s="25" t="s">
        <v>56</v>
      </c>
      <c r="N30" s="25" t="s">
        <v>56</v>
      </c>
      <c r="O30" s="25" t="s">
        <v>56</v>
      </c>
      <c r="P30" s="25" t="s">
        <v>56</v>
      </c>
      <c r="Q30" s="25" t="s">
        <v>56</v>
      </c>
      <c r="R30" s="25" t="s">
        <v>56</v>
      </c>
      <c r="S30" s="25" t="s">
        <v>56</v>
      </c>
      <c r="T30" s="25" t="s">
        <v>56</v>
      </c>
      <c r="U30" s="25" t="s">
        <v>56</v>
      </c>
      <c r="V30" s="25" t="s">
        <v>56</v>
      </c>
      <c r="W30" s="25" t="s">
        <v>56</v>
      </c>
      <c r="X30" s="25" t="s">
        <v>56</v>
      </c>
      <c r="Y30" s="25" t="s">
        <v>56</v>
      </c>
      <c r="Z30" s="25" t="s">
        <v>56</v>
      </c>
      <c r="AA30" s="25" t="s">
        <v>56</v>
      </c>
      <c r="AB30" s="25" t="s">
        <v>56</v>
      </c>
      <c r="AC30" s="25" t="s">
        <v>56</v>
      </c>
      <c r="AD30" s="25" t="s">
        <v>56</v>
      </c>
      <c r="AE30" s="25" t="s">
        <v>56</v>
      </c>
      <c r="AF30" s="25" t="s">
        <v>56</v>
      </c>
      <c r="AG30" s="25" t="s">
        <v>56</v>
      </c>
      <c r="AH30" s="25" t="s">
        <v>56</v>
      </c>
      <c r="AI30" s="25" t="s">
        <v>56</v>
      </c>
      <c r="AJ30" s="25" t="s">
        <v>56</v>
      </c>
      <c r="AK30" s="25" t="s">
        <v>56</v>
      </c>
      <c r="AL30" s="25" t="s">
        <v>56</v>
      </c>
      <c r="AM30" s="25" t="s">
        <v>56</v>
      </c>
      <c r="AN30" s="25" t="s">
        <v>56</v>
      </c>
      <c r="AO30" s="25" t="s">
        <v>56</v>
      </c>
      <c r="AP30" s="26" t="s">
        <v>56</v>
      </c>
      <c r="AS30" s="122" t="str">
        <f t="shared" ca="1" si="3"/>
        <v/>
      </c>
    </row>
    <row r="31" spans="1:45" ht="13" x14ac:dyDescent="0.3">
      <c r="B31" s="20">
        <f t="shared" si="2"/>
        <v>0</v>
      </c>
      <c r="C31" s="5">
        <f>'Table 1'!B32</f>
        <v>0</v>
      </c>
      <c r="D31" s="5">
        <f>'Table 1'!C32</f>
        <v>1</v>
      </c>
      <c r="E31" s="5" t="str">
        <f>'Table 1'!D32</f>
        <v>Per/poly fluorinated substances</v>
      </c>
      <c r="F31" s="5" t="str">
        <f>'Table 1'!E32</f>
        <v>B</v>
      </c>
      <c r="G31" s="5" t="str">
        <f>'Table 1'!F32</f>
        <v>8:2 FTSA</v>
      </c>
      <c r="H31" s="12" t="str">
        <f>'Table 1'!G32</f>
        <v>39108-34-4</v>
      </c>
      <c r="I31" s="21" t="s">
        <v>56</v>
      </c>
      <c r="J31" s="25" t="s">
        <v>56</v>
      </c>
      <c r="K31" s="25" t="s">
        <v>56</v>
      </c>
      <c r="L31" s="25" t="s">
        <v>56</v>
      </c>
      <c r="M31" s="25" t="s">
        <v>56</v>
      </c>
      <c r="N31" s="25" t="s">
        <v>56</v>
      </c>
      <c r="O31" s="25" t="s">
        <v>56</v>
      </c>
      <c r="P31" s="25" t="s">
        <v>56</v>
      </c>
      <c r="Q31" s="25" t="s">
        <v>56</v>
      </c>
      <c r="R31" s="25" t="s">
        <v>56</v>
      </c>
      <c r="S31" s="25" t="s">
        <v>56</v>
      </c>
      <c r="T31" s="25" t="s">
        <v>56</v>
      </c>
      <c r="U31" s="25" t="s">
        <v>56</v>
      </c>
      <c r="V31" s="25" t="s">
        <v>56</v>
      </c>
      <c r="W31" s="25" t="s">
        <v>56</v>
      </c>
      <c r="X31" s="25" t="s">
        <v>56</v>
      </c>
      <c r="Y31" s="25" t="s">
        <v>56</v>
      </c>
      <c r="Z31" s="25" t="s">
        <v>56</v>
      </c>
      <c r="AA31" s="25" t="s">
        <v>56</v>
      </c>
      <c r="AB31" s="25" t="s">
        <v>56</v>
      </c>
      <c r="AC31" s="25" t="s">
        <v>56</v>
      </c>
      <c r="AD31" s="25" t="s">
        <v>56</v>
      </c>
      <c r="AE31" s="25" t="s">
        <v>56</v>
      </c>
      <c r="AF31" s="25" t="s">
        <v>56</v>
      </c>
      <c r="AG31" s="25" t="s">
        <v>56</v>
      </c>
      <c r="AH31" s="25" t="s">
        <v>56</v>
      </c>
      <c r="AI31" s="25" t="s">
        <v>56</v>
      </c>
      <c r="AJ31" s="25" t="s">
        <v>56</v>
      </c>
      <c r="AK31" s="25" t="s">
        <v>56</v>
      </c>
      <c r="AL31" s="25" t="s">
        <v>56</v>
      </c>
      <c r="AM31" s="25" t="s">
        <v>56</v>
      </c>
      <c r="AN31" s="25" t="s">
        <v>56</v>
      </c>
      <c r="AO31" s="25" t="s">
        <v>56</v>
      </c>
      <c r="AP31" s="26" t="s">
        <v>56</v>
      </c>
      <c r="AS31" s="122" t="str">
        <f t="shared" ca="1" si="3"/>
        <v/>
      </c>
    </row>
    <row r="32" spans="1:45" ht="13" x14ac:dyDescent="0.3">
      <c r="B32" s="20">
        <f t="shared" si="2"/>
        <v>0</v>
      </c>
      <c r="C32" s="5">
        <f>'Table 1'!B33</f>
        <v>0</v>
      </c>
      <c r="D32" s="5">
        <f>'Table 1'!C33</f>
        <v>1</v>
      </c>
      <c r="E32" s="5" t="str">
        <f>'Table 1'!D33</f>
        <v>Per/poly fluorinated substances</v>
      </c>
      <c r="F32" s="5" t="str">
        <f>'Table 1'!E33</f>
        <v>B</v>
      </c>
      <c r="G32" s="5" t="str">
        <f>'Table 1'!F33</f>
        <v>PFODA</v>
      </c>
      <c r="H32" s="12" t="str">
        <f>'Table 1'!G33</f>
        <v>16517-11-6</v>
      </c>
      <c r="I32" s="21" t="s">
        <v>56</v>
      </c>
      <c r="J32" s="25" t="s">
        <v>56</v>
      </c>
      <c r="K32" s="25" t="s">
        <v>56</v>
      </c>
      <c r="L32" s="25" t="s">
        <v>56</v>
      </c>
      <c r="M32" s="25" t="s">
        <v>56</v>
      </c>
      <c r="N32" s="25" t="s">
        <v>56</v>
      </c>
      <c r="O32" s="25" t="s">
        <v>56</v>
      </c>
      <c r="P32" s="25" t="s">
        <v>56</v>
      </c>
      <c r="Q32" s="25" t="s">
        <v>56</v>
      </c>
      <c r="R32" s="25" t="s">
        <v>56</v>
      </c>
      <c r="S32" s="25" t="s">
        <v>56</v>
      </c>
      <c r="T32" s="25" t="s">
        <v>56</v>
      </c>
      <c r="U32" s="25" t="s">
        <v>56</v>
      </c>
      <c r="V32" s="25" t="s">
        <v>56</v>
      </c>
      <c r="W32" s="25" t="s">
        <v>56</v>
      </c>
      <c r="X32" s="25" t="s">
        <v>56</v>
      </c>
      <c r="Y32" s="25" t="s">
        <v>56</v>
      </c>
      <c r="Z32" s="25" t="s">
        <v>56</v>
      </c>
      <c r="AA32" s="25" t="s">
        <v>56</v>
      </c>
      <c r="AB32" s="25" t="s">
        <v>56</v>
      </c>
      <c r="AC32" s="25" t="s">
        <v>56</v>
      </c>
      <c r="AD32" s="25" t="s">
        <v>56</v>
      </c>
      <c r="AE32" s="25" t="s">
        <v>56</v>
      </c>
      <c r="AF32" s="25" t="s">
        <v>56</v>
      </c>
      <c r="AG32" s="25" t="s">
        <v>56</v>
      </c>
      <c r="AH32" s="25" t="s">
        <v>56</v>
      </c>
      <c r="AI32" s="25" t="s">
        <v>56</v>
      </c>
      <c r="AJ32" s="25" t="s">
        <v>56</v>
      </c>
      <c r="AK32" s="25" t="s">
        <v>56</v>
      </c>
      <c r="AL32" s="25" t="s">
        <v>56</v>
      </c>
      <c r="AM32" s="25" t="s">
        <v>56</v>
      </c>
      <c r="AN32" s="25" t="s">
        <v>56</v>
      </c>
      <c r="AO32" s="25" t="s">
        <v>56</v>
      </c>
      <c r="AP32" s="26" t="s">
        <v>56</v>
      </c>
      <c r="AS32" s="122" t="str">
        <f t="shared" ca="1" si="3"/>
        <v/>
      </c>
    </row>
    <row r="33" spans="1:45" ht="13" x14ac:dyDescent="0.3">
      <c r="B33" s="20">
        <f t="shared" si="2"/>
        <v>0</v>
      </c>
      <c r="C33" s="5">
        <f>'Table 1'!B34</f>
        <v>0</v>
      </c>
      <c r="D33" s="5">
        <f>'Table 1'!C34</f>
        <v>1</v>
      </c>
      <c r="E33" s="5" t="str">
        <f>'Table 1'!D34</f>
        <v>Per/poly fluorinated substances</v>
      </c>
      <c r="F33" s="5" t="str">
        <f>'Table 1'!E34</f>
        <v>B</v>
      </c>
      <c r="G33" s="5" t="str">
        <f>'Table 1'!F34</f>
        <v>PfHxDA</v>
      </c>
      <c r="H33" s="12" t="str">
        <f>'Table 1'!G34</f>
        <v>67905-19-5</v>
      </c>
      <c r="I33" s="21" t="s">
        <v>56</v>
      </c>
      <c r="J33" s="25" t="s">
        <v>56</v>
      </c>
      <c r="K33" s="25" t="s">
        <v>56</v>
      </c>
      <c r="L33" s="25" t="s">
        <v>56</v>
      </c>
      <c r="M33" s="25" t="s">
        <v>56</v>
      </c>
      <c r="N33" s="25" t="s">
        <v>56</v>
      </c>
      <c r="O33" s="25" t="s">
        <v>56</v>
      </c>
      <c r="P33" s="25" t="s">
        <v>56</v>
      </c>
      <c r="Q33" s="25" t="s">
        <v>56</v>
      </c>
      <c r="R33" s="25" t="s">
        <v>56</v>
      </c>
      <c r="S33" s="25" t="s">
        <v>56</v>
      </c>
      <c r="T33" s="25" t="s">
        <v>56</v>
      </c>
      <c r="U33" s="25" t="s">
        <v>56</v>
      </c>
      <c r="V33" s="25" t="s">
        <v>56</v>
      </c>
      <c r="W33" s="25" t="s">
        <v>56</v>
      </c>
      <c r="X33" s="25" t="s">
        <v>56</v>
      </c>
      <c r="Y33" s="25" t="s">
        <v>56</v>
      </c>
      <c r="Z33" s="25" t="s">
        <v>56</v>
      </c>
      <c r="AA33" s="25" t="s">
        <v>56</v>
      </c>
      <c r="AB33" s="25" t="s">
        <v>56</v>
      </c>
      <c r="AC33" s="25" t="s">
        <v>56</v>
      </c>
      <c r="AD33" s="25" t="s">
        <v>56</v>
      </c>
      <c r="AE33" s="25" t="s">
        <v>56</v>
      </c>
      <c r="AF33" s="25" t="s">
        <v>56</v>
      </c>
      <c r="AG33" s="25" t="s">
        <v>56</v>
      </c>
      <c r="AH33" s="25" t="s">
        <v>56</v>
      </c>
      <c r="AI33" s="25" t="s">
        <v>56</v>
      </c>
      <c r="AJ33" s="25" t="s">
        <v>56</v>
      </c>
      <c r="AK33" s="25" t="s">
        <v>56</v>
      </c>
      <c r="AL33" s="25" t="s">
        <v>56</v>
      </c>
      <c r="AM33" s="25" t="s">
        <v>56</v>
      </c>
      <c r="AN33" s="25" t="s">
        <v>56</v>
      </c>
      <c r="AO33" s="25" t="s">
        <v>56</v>
      </c>
      <c r="AP33" s="26" t="s">
        <v>56</v>
      </c>
      <c r="AS33" s="122" t="str">
        <f t="shared" ca="1" si="3"/>
        <v/>
      </c>
    </row>
    <row r="34" spans="1:45" ht="13" x14ac:dyDescent="0.3">
      <c r="B34" s="20">
        <f t="shared" si="2"/>
        <v>0</v>
      </c>
      <c r="C34" s="5">
        <f>'Table 1'!B35</f>
        <v>0</v>
      </c>
      <c r="D34" s="5">
        <f>'Table 1'!C35</f>
        <v>1</v>
      </c>
      <c r="E34" s="5" t="str">
        <f>'Table 1'!D35</f>
        <v>Per/poly fluorinated substances</v>
      </c>
      <c r="F34" s="5" t="str">
        <f>'Table 1'!E35</f>
        <v>C</v>
      </c>
      <c r="G34" s="5" t="str">
        <f>'Table 1'!F35</f>
        <v>4:2 FTSA</v>
      </c>
      <c r="H34" s="12" t="str">
        <f>'Table 1'!G35</f>
        <v>757124-72-4</v>
      </c>
      <c r="I34" s="21" t="s">
        <v>56</v>
      </c>
      <c r="J34" s="25" t="s">
        <v>56</v>
      </c>
      <c r="K34" s="25" t="s">
        <v>56</v>
      </c>
      <c r="L34" s="25" t="s">
        <v>56</v>
      </c>
      <c r="M34" s="25" t="s">
        <v>56</v>
      </c>
      <c r="N34" s="25" t="s">
        <v>56</v>
      </c>
      <c r="O34" s="25" t="s">
        <v>56</v>
      </c>
      <c r="P34" s="25" t="s">
        <v>56</v>
      </c>
      <c r="Q34" s="25" t="s">
        <v>56</v>
      </c>
      <c r="R34" s="25" t="s">
        <v>56</v>
      </c>
      <c r="S34" s="25" t="s">
        <v>56</v>
      </c>
      <c r="T34" s="25" t="s">
        <v>56</v>
      </c>
      <c r="U34" s="25" t="s">
        <v>56</v>
      </c>
      <c r="V34" s="25" t="s">
        <v>56</v>
      </c>
      <c r="W34" s="25" t="s">
        <v>56</v>
      </c>
      <c r="X34" s="25" t="s">
        <v>56</v>
      </c>
      <c r="Y34" s="25" t="s">
        <v>56</v>
      </c>
      <c r="Z34" s="25" t="s">
        <v>56</v>
      </c>
      <c r="AA34" s="25" t="s">
        <v>56</v>
      </c>
      <c r="AB34" s="25" t="s">
        <v>56</v>
      </c>
      <c r="AC34" s="25" t="s">
        <v>56</v>
      </c>
      <c r="AD34" s="25" t="s">
        <v>56</v>
      </c>
      <c r="AE34" s="25" t="s">
        <v>56</v>
      </c>
      <c r="AF34" s="25" t="s">
        <v>56</v>
      </c>
      <c r="AG34" s="25" t="s">
        <v>56</v>
      </c>
      <c r="AH34" s="25" t="s">
        <v>56</v>
      </c>
      <c r="AI34" s="25" t="s">
        <v>56</v>
      </c>
      <c r="AJ34" s="25" t="s">
        <v>56</v>
      </c>
      <c r="AK34" s="25" t="s">
        <v>56</v>
      </c>
      <c r="AL34" s="25" t="s">
        <v>56</v>
      </c>
      <c r="AM34" s="25" t="s">
        <v>56</v>
      </c>
      <c r="AN34" s="25" t="s">
        <v>56</v>
      </c>
      <c r="AO34" s="25" t="s">
        <v>56</v>
      </c>
      <c r="AP34" s="26" t="s">
        <v>56</v>
      </c>
      <c r="AS34" s="122" t="str">
        <f t="shared" ca="1" si="3"/>
        <v/>
      </c>
    </row>
    <row r="35" spans="1:45" ht="13" x14ac:dyDescent="0.3">
      <c r="B35" s="20">
        <f t="shared" si="2"/>
        <v>0</v>
      </c>
      <c r="C35" s="5">
        <f>'Table 1'!B36</f>
        <v>0</v>
      </c>
      <c r="D35" s="5">
        <f>'Table 1'!C36</f>
        <v>1</v>
      </c>
      <c r="E35" s="5" t="str">
        <f>'Table 1'!D36</f>
        <v>Per/poly fluorinated substances</v>
      </c>
      <c r="F35" s="5" t="str">
        <f>'Table 1'!E36</f>
        <v>C</v>
      </c>
      <c r="G35" s="5" t="str">
        <f>'Table 1'!F36</f>
        <v>5:3 FTCA
7:3 FTCA</v>
      </c>
      <c r="H35" s="12">
        <f>'Table 1'!G36</f>
        <v>0</v>
      </c>
      <c r="I35" s="21" t="s">
        <v>56</v>
      </c>
      <c r="J35" s="25" t="s">
        <v>56</v>
      </c>
      <c r="K35" s="25" t="s">
        <v>56</v>
      </c>
      <c r="L35" s="25" t="s">
        <v>56</v>
      </c>
      <c r="M35" s="25" t="s">
        <v>56</v>
      </c>
      <c r="N35" s="25" t="s">
        <v>56</v>
      </c>
      <c r="O35" s="25" t="s">
        <v>56</v>
      </c>
      <c r="P35" s="25" t="s">
        <v>56</v>
      </c>
      <c r="Q35" s="25" t="s">
        <v>56</v>
      </c>
      <c r="R35" s="25" t="s">
        <v>56</v>
      </c>
      <c r="S35" s="25" t="s">
        <v>56</v>
      </c>
      <c r="T35" s="25" t="s">
        <v>56</v>
      </c>
      <c r="U35" s="25" t="s">
        <v>56</v>
      </c>
      <c r="V35" s="25" t="s">
        <v>56</v>
      </c>
      <c r="W35" s="25" t="s">
        <v>56</v>
      </c>
      <c r="X35" s="25" t="s">
        <v>56</v>
      </c>
      <c r="Y35" s="25" t="s">
        <v>56</v>
      </c>
      <c r="Z35" s="25" t="s">
        <v>56</v>
      </c>
      <c r="AA35" s="25" t="s">
        <v>56</v>
      </c>
      <c r="AB35" s="25" t="s">
        <v>56</v>
      </c>
      <c r="AC35" s="25" t="s">
        <v>56</v>
      </c>
      <c r="AD35" s="25" t="s">
        <v>56</v>
      </c>
      <c r="AE35" s="25" t="s">
        <v>56</v>
      </c>
      <c r="AF35" s="25" t="s">
        <v>56</v>
      </c>
      <c r="AG35" s="25" t="s">
        <v>56</v>
      </c>
      <c r="AH35" s="25" t="s">
        <v>56</v>
      </c>
      <c r="AI35" s="25" t="s">
        <v>56</v>
      </c>
      <c r="AJ35" s="25" t="s">
        <v>56</v>
      </c>
      <c r="AK35" s="25" t="s">
        <v>56</v>
      </c>
      <c r="AL35" s="25" t="s">
        <v>56</v>
      </c>
      <c r="AM35" s="25" t="s">
        <v>56</v>
      </c>
      <c r="AN35" s="25" t="s">
        <v>56</v>
      </c>
      <c r="AO35" s="25" t="s">
        <v>56</v>
      </c>
      <c r="AP35" s="26" t="s">
        <v>56</v>
      </c>
      <c r="AS35" s="122" t="str">
        <f t="shared" ca="1" si="3"/>
        <v/>
      </c>
    </row>
    <row r="36" spans="1:45" ht="13" x14ac:dyDescent="0.3">
      <c r="B36" s="20">
        <f t="shared" si="2"/>
        <v>0</v>
      </c>
      <c r="C36" s="5">
        <f>'Table 1'!B37</f>
        <v>0</v>
      </c>
      <c r="D36" s="5">
        <f>'Table 1'!C37</f>
        <v>1</v>
      </c>
      <c r="E36" s="5" t="str">
        <f>'Table 1'!D37</f>
        <v>Per/poly fluorinated substances</v>
      </c>
      <c r="F36" s="5" t="str">
        <f>'Table 1'!E37</f>
        <v>C</v>
      </c>
      <c r="G36" s="5" t="str">
        <f>'Table 1'!F37</f>
        <v>6:2 FTUCA
8:2 FTUCA
10:2 FTUCA</v>
      </c>
      <c r="H36" s="12" t="str">
        <f>'Table 1'!G37</f>
        <v>70887-88-6</v>
      </c>
      <c r="I36" s="21" t="s">
        <v>56</v>
      </c>
      <c r="J36" s="25" t="s">
        <v>56</v>
      </c>
      <c r="K36" s="25" t="s">
        <v>56</v>
      </c>
      <c r="L36" s="25" t="s">
        <v>56</v>
      </c>
      <c r="M36" s="25" t="s">
        <v>56</v>
      </c>
      <c r="N36" s="25" t="s">
        <v>56</v>
      </c>
      <c r="O36" s="25" t="s">
        <v>56</v>
      </c>
      <c r="P36" s="25" t="s">
        <v>56</v>
      </c>
      <c r="Q36" s="25" t="s">
        <v>56</v>
      </c>
      <c r="R36" s="25" t="s">
        <v>56</v>
      </c>
      <c r="S36" s="25" t="s">
        <v>56</v>
      </c>
      <c r="T36" s="25" t="s">
        <v>56</v>
      </c>
      <c r="U36" s="25" t="s">
        <v>56</v>
      </c>
      <c r="V36" s="25" t="s">
        <v>56</v>
      </c>
      <c r="W36" s="25" t="s">
        <v>56</v>
      </c>
      <c r="X36" s="25" t="s">
        <v>56</v>
      </c>
      <c r="Y36" s="25" t="s">
        <v>56</v>
      </c>
      <c r="Z36" s="25" t="s">
        <v>56</v>
      </c>
      <c r="AA36" s="25" t="s">
        <v>56</v>
      </c>
      <c r="AB36" s="25" t="s">
        <v>56</v>
      </c>
      <c r="AC36" s="25" t="s">
        <v>56</v>
      </c>
      <c r="AD36" s="25" t="s">
        <v>56</v>
      </c>
      <c r="AE36" s="25" t="s">
        <v>56</v>
      </c>
      <c r="AF36" s="25" t="s">
        <v>56</v>
      </c>
      <c r="AG36" s="25" t="s">
        <v>56</v>
      </c>
      <c r="AH36" s="25" t="s">
        <v>56</v>
      </c>
      <c r="AI36" s="25" t="s">
        <v>56</v>
      </c>
      <c r="AJ36" s="25" t="s">
        <v>56</v>
      </c>
      <c r="AK36" s="25" t="s">
        <v>56</v>
      </c>
      <c r="AL36" s="25" t="s">
        <v>56</v>
      </c>
      <c r="AM36" s="25" t="s">
        <v>56</v>
      </c>
      <c r="AN36" s="25" t="s">
        <v>56</v>
      </c>
      <c r="AO36" s="25" t="s">
        <v>56</v>
      </c>
      <c r="AP36" s="26" t="s">
        <v>56</v>
      </c>
      <c r="AS36" s="122" t="str">
        <f t="shared" ca="1" si="3"/>
        <v/>
      </c>
    </row>
    <row r="37" spans="1:45" ht="13" x14ac:dyDescent="0.3">
      <c r="A37" s="44" t="s">
        <v>852</v>
      </c>
      <c r="B37" s="20">
        <f t="shared" si="2"/>
        <v>0</v>
      </c>
      <c r="C37" s="5">
        <f>'Table 1'!B38</f>
        <v>0</v>
      </c>
      <c r="D37" s="5">
        <f>'Table 1'!C38</f>
        <v>1</v>
      </c>
      <c r="E37" s="5" t="str">
        <f>'Table 1'!D38</f>
        <v>Per/poly fluorinated substances</v>
      </c>
      <c r="F37" s="5" t="str">
        <f>'Table 1'!E38</f>
        <v>C</v>
      </c>
      <c r="G37" s="5" t="str">
        <f>'Table 1'!F38</f>
        <v>PFECA (GenX)</v>
      </c>
      <c r="H37" s="12" t="str">
        <f>'Table 1'!G38</f>
        <v>62037-80-3</v>
      </c>
      <c r="I37" s="21" t="s">
        <v>56</v>
      </c>
      <c r="J37" s="25" t="s">
        <v>56</v>
      </c>
      <c r="K37" s="25" t="s">
        <v>56</v>
      </c>
      <c r="L37" s="25" t="s">
        <v>56</v>
      </c>
      <c r="M37" s="25" t="s">
        <v>56</v>
      </c>
      <c r="N37" s="25" t="s">
        <v>56</v>
      </c>
      <c r="O37" s="25" t="s">
        <v>56</v>
      </c>
      <c r="P37" s="25" t="s">
        <v>56</v>
      </c>
      <c r="Q37" s="25" t="s">
        <v>56</v>
      </c>
      <c r="R37" s="25" t="s">
        <v>56</v>
      </c>
      <c r="S37" s="25" t="s">
        <v>56</v>
      </c>
      <c r="T37" s="25" t="s">
        <v>56</v>
      </c>
      <c r="U37" s="25" t="s">
        <v>56</v>
      </c>
      <c r="V37" s="25" t="s">
        <v>56</v>
      </c>
      <c r="W37" s="25" t="s">
        <v>56</v>
      </c>
      <c r="X37" s="25" t="s">
        <v>56</v>
      </c>
      <c r="Y37" s="25" t="s">
        <v>56</v>
      </c>
      <c r="Z37" s="25" t="s">
        <v>56</v>
      </c>
      <c r="AA37" s="25" t="s">
        <v>56</v>
      </c>
      <c r="AB37" s="25" t="s">
        <v>56</v>
      </c>
      <c r="AC37" s="25" t="s">
        <v>56</v>
      </c>
      <c r="AD37" s="25" t="s">
        <v>56</v>
      </c>
      <c r="AE37" s="25" t="s">
        <v>56</v>
      </c>
      <c r="AF37" s="25" t="s">
        <v>56</v>
      </c>
      <c r="AG37" s="25" t="s">
        <v>56</v>
      </c>
      <c r="AH37" s="25" t="s">
        <v>56</v>
      </c>
      <c r="AI37" s="25" t="s">
        <v>56</v>
      </c>
      <c r="AJ37" s="25" t="s">
        <v>56</v>
      </c>
      <c r="AK37" s="25" t="s">
        <v>56</v>
      </c>
      <c r="AL37" s="25" t="s">
        <v>56</v>
      </c>
      <c r="AM37" s="25" t="s">
        <v>56</v>
      </c>
      <c r="AN37" s="25" t="s">
        <v>56</v>
      </c>
      <c r="AO37" s="25" t="s">
        <v>56</v>
      </c>
      <c r="AP37" s="26" t="s">
        <v>56</v>
      </c>
      <c r="AS37" s="122" t="str">
        <f t="shared" ca="1" si="3"/>
        <v/>
      </c>
    </row>
    <row r="38" spans="1:45" ht="13" x14ac:dyDescent="0.3">
      <c r="B38" s="20">
        <f t="shared" si="2"/>
        <v>0</v>
      </c>
      <c r="C38" s="5">
        <f>'Table 1'!B39</f>
        <v>0</v>
      </c>
      <c r="D38" s="5">
        <f>'Table 1'!C39</f>
        <v>1</v>
      </c>
      <c r="E38" s="5" t="str">
        <f>'Table 1'!D39</f>
        <v>Per/poly fluorinated substances</v>
      </c>
      <c r="F38" s="5" t="str">
        <f>'Table 1'!E39</f>
        <v>C</v>
      </c>
      <c r="G38" s="5" t="str">
        <f>'Table 1'!F39</f>
        <v>PFECA</v>
      </c>
      <c r="H38" s="12" t="str">
        <f>'Table 1'!G39</f>
        <v>908020-52-0</v>
      </c>
      <c r="I38" s="21" t="s">
        <v>56</v>
      </c>
      <c r="J38" s="25" t="s">
        <v>56</v>
      </c>
      <c r="K38" s="25" t="s">
        <v>56</v>
      </c>
      <c r="L38" s="25" t="s">
        <v>56</v>
      </c>
      <c r="M38" s="25" t="s">
        <v>56</v>
      </c>
      <c r="N38" s="25" t="s">
        <v>56</v>
      </c>
      <c r="O38" s="25" t="s">
        <v>56</v>
      </c>
      <c r="P38" s="25" t="s">
        <v>56</v>
      </c>
      <c r="Q38" s="25" t="s">
        <v>56</v>
      </c>
      <c r="R38" s="25" t="s">
        <v>56</v>
      </c>
      <c r="S38" s="25" t="s">
        <v>56</v>
      </c>
      <c r="T38" s="25" t="s">
        <v>56</v>
      </c>
      <c r="U38" s="25" t="s">
        <v>56</v>
      </c>
      <c r="V38" s="25" t="s">
        <v>56</v>
      </c>
      <c r="W38" s="25" t="s">
        <v>56</v>
      </c>
      <c r="X38" s="25" t="s">
        <v>56</v>
      </c>
      <c r="Y38" s="25" t="s">
        <v>56</v>
      </c>
      <c r="Z38" s="25" t="s">
        <v>56</v>
      </c>
      <c r="AA38" s="25" t="s">
        <v>56</v>
      </c>
      <c r="AB38" s="25" t="s">
        <v>56</v>
      </c>
      <c r="AC38" s="25" t="s">
        <v>56</v>
      </c>
      <c r="AD38" s="25" t="s">
        <v>56</v>
      </c>
      <c r="AE38" s="25" t="s">
        <v>56</v>
      </c>
      <c r="AF38" s="25" t="s">
        <v>56</v>
      </c>
      <c r="AG38" s="25" t="s">
        <v>56</v>
      </c>
      <c r="AH38" s="25" t="s">
        <v>56</v>
      </c>
      <c r="AI38" s="25" t="s">
        <v>56</v>
      </c>
      <c r="AJ38" s="25" t="s">
        <v>56</v>
      </c>
      <c r="AK38" s="25" t="s">
        <v>56</v>
      </c>
      <c r="AL38" s="25" t="s">
        <v>56</v>
      </c>
      <c r="AM38" s="25" t="s">
        <v>56</v>
      </c>
      <c r="AN38" s="25" t="s">
        <v>56</v>
      </c>
      <c r="AO38" s="25" t="s">
        <v>56</v>
      </c>
      <c r="AP38" s="26" t="s">
        <v>56</v>
      </c>
      <c r="AS38" s="122" t="str">
        <f t="shared" ca="1" si="3"/>
        <v/>
      </c>
    </row>
    <row r="39" spans="1:45" ht="13" x14ac:dyDescent="0.3">
      <c r="B39" s="20">
        <f t="shared" si="2"/>
        <v>0</v>
      </c>
      <c r="C39" s="5">
        <f>'Table 1'!B40</f>
        <v>0</v>
      </c>
      <c r="D39" s="5">
        <f>'Table 1'!C40</f>
        <v>1</v>
      </c>
      <c r="E39" s="5" t="str">
        <f>'Table 1'!D40</f>
        <v>Per/poly fluorinated substances</v>
      </c>
      <c r="F39" s="5" t="str">
        <f>'Table 1'!E40</f>
        <v>C</v>
      </c>
      <c r="G39" s="5" t="str">
        <f>'Table 1'!F40</f>
        <v>6:2 FTMAC</v>
      </c>
      <c r="H39" s="12" t="str">
        <f>'Table 1'!G40</f>
        <v>2144-53-8</v>
      </c>
      <c r="I39" s="21" t="s">
        <v>56</v>
      </c>
      <c r="J39" s="25" t="s">
        <v>56</v>
      </c>
      <c r="K39" s="25" t="s">
        <v>56</v>
      </c>
      <c r="L39" s="25" t="s">
        <v>56</v>
      </c>
      <c r="M39" s="25" t="s">
        <v>56</v>
      </c>
      <c r="N39" s="25" t="s">
        <v>56</v>
      </c>
      <c r="O39" s="25" t="s">
        <v>56</v>
      </c>
      <c r="P39" s="25" t="s">
        <v>56</v>
      </c>
      <c r="Q39" s="25" t="s">
        <v>56</v>
      </c>
      <c r="R39" s="25" t="s">
        <v>56</v>
      </c>
      <c r="S39" s="25" t="s">
        <v>56</v>
      </c>
      <c r="T39" s="25" t="s">
        <v>56</v>
      </c>
      <c r="U39" s="25" t="s">
        <v>56</v>
      </c>
      <c r="V39" s="25" t="s">
        <v>56</v>
      </c>
      <c r="W39" s="25" t="s">
        <v>56</v>
      </c>
      <c r="X39" s="25" t="s">
        <v>56</v>
      </c>
      <c r="Y39" s="25" t="s">
        <v>56</v>
      </c>
      <c r="Z39" s="25" t="s">
        <v>56</v>
      </c>
      <c r="AA39" s="25" t="s">
        <v>56</v>
      </c>
      <c r="AB39" s="25" t="s">
        <v>56</v>
      </c>
      <c r="AC39" s="25" t="s">
        <v>56</v>
      </c>
      <c r="AD39" s="25" t="s">
        <v>56</v>
      </c>
      <c r="AE39" s="25" t="s">
        <v>56</v>
      </c>
      <c r="AF39" s="25" t="s">
        <v>56</v>
      </c>
      <c r="AG39" s="25" t="s">
        <v>56</v>
      </c>
      <c r="AH39" s="25" t="s">
        <v>56</v>
      </c>
      <c r="AI39" s="25" t="s">
        <v>56</v>
      </c>
      <c r="AJ39" s="25" t="s">
        <v>56</v>
      </c>
      <c r="AK39" s="25" t="s">
        <v>56</v>
      </c>
      <c r="AL39" s="25" t="s">
        <v>56</v>
      </c>
      <c r="AM39" s="25" t="s">
        <v>56</v>
      </c>
      <c r="AN39" s="25" t="s">
        <v>56</v>
      </c>
      <c r="AO39" s="25" t="s">
        <v>56</v>
      </c>
      <c r="AP39" s="26" t="s">
        <v>56</v>
      </c>
      <c r="AS39" s="122" t="str">
        <f t="shared" ca="1" si="3"/>
        <v/>
      </c>
    </row>
    <row r="40" spans="1:45" ht="13" x14ac:dyDescent="0.3">
      <c r="B40" s="20">
        <f t="shared" si="2"/>
        <v>0</v>
      </c>
      <c r="C40" s="5">
        <f>'Table 1'!B41</f>
        <v>0</v>
      </c>
      <c r="D40" s="5">
        <f>'Table 1'!C41</f>
        <v>1</v>
      </c>
      <c r="E40" s="5" t="str">
        <f>'Table 1'!D41</f>
        <v>Per/poly fluorinated substances</v>
      </c>
      <c r="F40" s="5" t="str">
        <f>'Table 1'!E41</f>
        <v>C</v>
      </c>
      <c r="G40" s="5" t="str">
        <f>'Table 1'!F41</f>
        <v>6:2 FTAC
8:2 FTAC
10:2 FTAC</v>
      </c>
      <c r="H40" s="12" t="str">
        <f>'Table 1'!G41</f>
        <v>17527-29-6</v>
      </c>
      <c r="I40" s="21" t="s">
        <v>56</v>
      </c>
      <c r="J40" s="25" t="s">
        <v>56</v>
      </c>
      <c r="K40" s="25" t="s">
        <v>56</v>
      </c>
      <c r="L40" s="25" t="s">
        <v>56</v>
      </c>
      <c r="M40" s="25" t="s">
        <v>56</v>
      </c>
      <c r="N40" s="25" t="s">
        <v>56</v>
      </c>
      <c r="O40" s="25" t="s">
        <v>56</v>
      </c>
      <c r="P40" s="25" t="s">
        <v>56</v>
      </c>
      <c r="Q40" s="25" t="s">
        <v>56</v>
      </c>
      <c r="R40" s="25" t="s">
        <v>56</v>
      </c>
      <c r="S40" s="25" t="s">
        <v>56</v>
      </c>
      <c r="T40" s="25" t="s">
        <v>56</v>
      </c>
      <c r="U40" s="25" t="s">
        <v>56</v>
      </c>
      <c r="V40" s="25" t="s">
        <v>56</v>
      </c>
      <c r="W40" s="25" t="s">
        <v>56</v>
      </c>
      <c r="X40" s="25" t="s">
        <v>56</v>
      </c>
      <c r="Y40" s="25" t="s">
        <v>56</v>
      </c>
      <c r="Z40" s="25" t="s">
        <v>56</v>
      </c>
      <c r="AA40" s="25" t="s">
        <v>56</v>
      </c>
      <c r="AB40" s="25" t="s">
        <v>56</v>
      </c>
      <c r="AC40" s="25" t="s">
        <v>56</v>
      </c>
      <c r="AD40" s="25" t="s">
        <v>56</v>
      </c>
      <c r="AE40" s="25" t="s">
        <v>56</v>
      </c>
      <c r="AF40" s="25" t="s">
        <v>56</v>
      </c>
      <c r="AG40" s="25" t="s">
        <v>56</v>
      </c>
      <c r="AH40" s="25" t="s">
        <v>56</v>
      </c>
      <c r="AI40" s="25" t="s">
        <v>56</v>
      </c>
      <c r="AJ40" s="25" t="s">
        <v>56</v>
      </c>
      <c r="AK40" s="25" t="s">
        <v>56</v>
      </c>
      <c r="AL40" s="25" t="s">
        <v>56</v>
      </c>
      <c r="AM40" s="25" t="s">
        <v>56</v>
      </c>
      <c r="AN40" s="25" t="s">
        <v>56</v>
      </c>
      <c r="AO40" s="25" t="s">
        <v>56</v>
      </c>
      <c r="AP40" s="26" t="s">
        <v>56</v>
      </c>
      <c r="AS40" s="122" t="str">
        <f t="shared" ca="1" si="3"/>
        <v/>
      </c>
    </row>
    <row r="41" spans="1:45" ht="13" x14ac:dyDescent="0.3">
      <c r="B41" s="20">
        <f t="shared" si="2"/>
        <v>0</v>
      </c>
      <c r="C41" s="5">
        <f>'Table 1'!B42</f>
        <v>0</v>
      </c>
      <c r="D41" s="5">
        <f>'Table 1'!C42</f>
        <v>1</v>
      </c>
      <c r="E41" s="5" t="str">
        <f>'Table 1'!D42</f>
        <v>Per/poly fluorinated substances</v>
      </c>
      <c r="F41" s="5" t="str">
        <f>'Table 1'!E42</f>
        <v>C</v>
      </c>
      <c r="G41" s="5" t="str">
        <f>'Table 1'!F42</f>
        <v>PfHxDA</v>
      </c>
      <c r="H41" s="12" t="str">
        <f>'Table 1'!G42</f>
        <v>67905-19-5</v>
      </c>
      <c r="I41" s="21" t="s">
        <v>56</v>
      </c>
      <c r="J41" s="25" t="s">
        <v>56</v>
      </c>
      <c r="K41" s="25" t="s">
        <v>56</v>
      </c>
      <c r="L41" s="25" t="s">
        <v>56</v>
      </c>
      <c r="M41" s="25" t="s">
        <v>56</v>
      </c>
      <c r="N41" s="25" t="s">
        <v>56</v>
      </c>
      <c r="O41" s="25" t="s">
        <v>56</v>
      </c>
      <c r="P41" s="25" t="s">
        <v>56</v>
      </c>
      <c r="Q41" s="25" t="s">
        <v>56</v>
      </c>
      <c r="R41" s="25" t="s">
        <v>56</v>
      </c>
      <c r="S41" s="25" t="s">
        <v>56</v>
      </c>
      <c r="T41" s="25" t="s">
        <v>56</v>
      </c>
      <c r="U41" s="25" t="s">
        <v>56</v>
      </c>
      <c r="V41" s="25" t="s">
        <v>56</v>
      </c>
      <c r="W41" s="25" t="s">
        <v>56</v>
      </c>
      <c r="X41" s="25" t="s">
        <v>56</v>
      </c>
      <c r="Y41" s="25" t="s">
        <v>56</v>
      </c>
      <c r="Z41" s="25" t="s">
        <v>56</v>
      </c>
      <c r="AA41" s="25" t="s">
        <v>56</v>
      </c>
      <c r="AB41" s="25" t="s">
        <v>56</v>
      </c>
      <c r="AC41" s="25" t="s">
        <v>56</v>
      </c>
      <c r="AD41" s="25" t="s">
        <v>56</v>
      </c>
      <c r="AE41" s="25" t="s">
        <v>56</v>
      </c>
      <c r="AF41" s="25" t="s">
        <v>56</v>
      </c>
      <c r="AG41" s="25" t="s">
        <v>56</v>
      </c>
      <c r="AH41" s="25" t="s">
        <v>56</v>
      </c>
      <c r="AI41" s="25" t="s">
        <v>56</v>
      </c>
      <c r="AJ41" s="25" t="s">
        <v>56</v>
      </c>
      <c r="AK41" s="25" t="s">
        <v>56</v>
      </c>
      <c r="AL41" s="25" t="s">
        <v>56</v>
      </c>
      <c r="AM41" s="25" t="s">
        <v>56</v>
      </c>
      <c r="AN41" s="25" t="s">
        <v>56</v>
      </c>
      <c r="AO41" s="25" t="s">
        <v>56</v>
      </c>
      <c r="AP41" s="26" t="s">
        <v>56</v>
      </c>
      <c r="AS41" s="122" t="str">
        <f t="shared" ca="1" si="3"/>
        <v/>
      </c>
    </row>
    <row r="42" spans="1:45" ht="13" x14ac:dyDescent="0.3">
      <c r="B42" s="20">
        <f t="shared" si="2"/>
        <v>0</v>
      </c>
      <c r="C42" s="5">
        <f>'Table 1'!B43</f>
        <v>0</v>
      </c>
      <c r="D42" s="5">
        <f>'Table 1'!C43</f>
        <v>1</v>
      </c>
      <c r="E42" s="5" t="str">
        <f>'Table 1'!D43</f>
        <v>Per/poly fluorinated substances</v>
      </c>
      <c r="F42" s="5" t="str">
        <f>'Table 1'!E43</f>
        <v>C</v>
      </c>
      <c r="G42" s="5" t="str">
        <f>'Table 1'!F43</f>
        <v>C4/C4 PFPiA</v>
      </c>
      <c r="H42" s="12" t="str">
        <f>'Table 1'!G43</f>
        <v>52299-25-9</v>
      </c>
      <c r="I42" s="21" t="s">
        <v>56</v>
      </c>
      <c r="J42" s="25" t="s">
        <v>56</v>
      </c>
      <c r="K42" s="25" t="s">
        <v>56</v>
      </c>
      <c r="L42" s="25" t="s">
        <v>56</v>
      </c>
      <c r="M42" s="25" t="s">
        <v>56</v>
      </c>
      <c r="N42" s="25" t="s">
        <v>56</v>
      </c>
      <c r="O42" s="25" t="s">
        <v>56</v>
      </c>
      <c r="P42" s="25" t="s">
        <v>56</v>
      </c>
      <c r="Q42" s="25" t="s">
        <v>56</v>
      </c>
      <c r="R42" s="25" t="s">
        <v>56</v>
      </c>
      <c r="S42" s="25" t="s">
        <v>56</v>
      </c>
      <c r="T42" s="25" t="s">
        <v>56</v>
      </c>
      <c r="U42" s="25" t="s">
        <v>56</v>
      </c>
      <c r="V42" s="25" t="s">
        <v>56</v>
      </c>
      <c r="W42" s="25" t="s">
        <v>56</v>
      </c>
      <c r="X42" s="25" t="s">
        <v>56</v>
      </c>
      <c r="Y42" s="25" t="s">
        <v>56</v>
      </c>
      <c r="Z42" s="25" t="s">
        <v>56</v>
      </c>
      <c r="AA42" s="25" t="s">
        <v>56</v>
      </c>
      <c r="AB42" s="25" t="s">
        <v>56</v>
      </c>
      <c r="AC42" s="25" t="s">
        <v>56</v>
      </c>
      <c r="AD42" s="25" t="s">
        <v>56</v>
      </c>
      <c r="AE42" s="25" t="s">
        <v>56</v>
      </c>
      <c r="AF42" s="25" t="s">
        <v>56</v>
      </c>
      <c r="AG42" s="25" t="s">
        <v>56</v>
      </c>
      <c r="AH42" s="25" t="s">
        <v>56</v>
      </c>
      <c r="AI42" s="25" t="s">
        <v>56</v>
      </c>
      <c r="AJ42" s="25" t="s">
        <v>56</v>
      </c>
      <c r="AK42" s="25" t="s">
        <v>56</v>
      </c>
      <c r="AL42" s="25" t="s">
        <v>56</v>
      </c>
      <c r="AM42" s="25" t="s">
        <v>56</v>
      </c>
      <c r="AN42" s="25" t="s">
        <v>56</v>
      </c>
      <c r="AO42" s="25" t="s">
        <v>56</v>
      </c>
      <c r="AP42" s="26" t="s">
        <v>56</v>
      </c>
      <c r="AS42" s="122" t="str">
        <f t="shared" ca="1" si="3"/>
        <v/>
      </c>
    </row>
    <row r="43" spans="1:45" ht="13" x14ac:dyDescent="0.3">
      <c r="A43" s="44" t="s">
        <v>852</v>
      </c>
      <c r="B43" s="20">
        <f t="shared" si="2"/>
        <v>0</v>
      </c>
      <c r="C43" s="5">
        <f>'Table 1'!B44</f>
        <v>0</v>
      </c>
      <c r="D43" s="5">
        <f>'Table 1'!C44</f>
        <v>1</v>
      </c>
      <c r="E43" s="5" t="str">
        <f>'Table 1'!D44</f>
        <v>Per/poly fluorinated substances</v>
      </c>
      <c r="F43" s="5" t="str">
        <f>'Table 1'!E44</f>
        <v>C</v>
      </c>
      <c r="G43" s="5" t="str">
        <f>'Table 1'!F44</f>
        <v>8:2 FTOH</v>
      </c>
      <c r="H43" s="12" t="str">
        <f>'Table 1'!G44</f>
        <v>678-39-7</v>
      </c>
      <c r="I43" s="21" t="s">
        <v>56</v>
      </c>
      <c r="J43" s="25" t="s">
        <v>56</v>
      </c>
      <c r="K43" s="25" t="s">
        <v>56</v>
      </c>
      <c r="L43" s="25" t="s">
        <v>56</v>
      </c>
      <c r="M43" s="25" t="s">
        <v>56</v>
      </c>
      <c r="N43" s="25" t="s">
        <v>56</v>
      </c>
      <c r="O43" s="25" t="s">
        <v>56</v>
      </c>
      <c r="P43" s="25" t="s">
        <v>56</v>
      </c>
      <c r="Q43" s="25" t="s">
        <v>56</v>
      </c>
      <c r="R43" s="25" t="s">
        <v>56</v>
      </c>
      <c r="S43" s="25" t="s">
        <v>56</v>
      </c>
      <c r="T43" s="25" t="s">
        <v>56</v>
      </c>
      <c r="U43" s="25" t="s">
        <v>56</v>
      </c>
      <c r="V43" s="25" t="s">
        <v>56</v>
      </c>
      <c r="W43" s="25" t="s">
        <v>56</v>
      </c>
      <c r="X43" s="25" t="s">
        <v>56</v>
      </c>
      <c r="Y43" s="25" t="s">
        <v>56</v>
      </c>
      <c r="Z43" s="25" t="s">
        <v>56</v>
      </c>
      <c r="AA43" s="25" t="s">
        <v>56</v>
      </c>
      <c r="AB43" s="25" t="s">
        <v>56</v>
      </c>
      <c r="AC43" s="25" t="s">
        <v>56</v>
      </c>
      <c r="AD43" s="25" t="s">
        <v>56</v>
      </c>
      <c r="AE43" s="25" t="s">
        <v>56</v>
      </c>
      <c r="AF43" s="25" t="s">
        <v>56</v>
      </c>
      <c r="AG43" s="25" t="s">
        <v>56</v>
      </c>
      <c r="AH43" s="25" t="s">
        <v>56</v>
      </c>
      <c r="AI43" s="25" t="s">
        <v>56</v>
      </c>
      <c r="AJ43" s="25" t="s">
        <v>56</v>
      </c>
      <c r="AK43" s="25" t="s">
        <v>56</v>
      </c>
      <c r="AL43" s="25" t="s">
        <v>56</v>
      </c>
      <c r="AM43" s="25" t="s">
        <v>56</v>
      </c>
      <c r="AN43" s="25" t="s">
        <v>56</v>
      </c>
      <c r="AO43" s="25" t="s">
        <v>56</v>
      </c>
      <c r="AP43" s="26" t="s">
        <v>56</v>
      </c>
      <c r="AS43" s="122" t="str">
        <f t="shared" ca="1" si="3"/>
        <v/>
      </c>
    </row>
    <row r="44" spans="1:45" ht="13" x14ac:dyDescent="0.3">
      <c r="A44" s="44" t="s">
        <v>852</v>
      </c>
      <c r="B44" s="20">
        <f t="shared" si="2"/>
        <v>0</v>
      </c>
      <c r="C44" s="5">
        <f>'Table 1'!B45</f>
        <v>0</v>
      </c>
      <c r="D44" s="5">
        <f>'Table 1'!C45</f>
        <v>1</v>
      </c>
      <c r="E44" s="5" t="str">
        <f>'Table 1'!D45</f>
        <v>Per/poly fluorinated substances</v>
      </c>
      <c r="F44" s="5">
        <f>'Table 1'!E45</f>
        <v>0</v>
      </c>
      <c r="G44" s="5" t="str">
        <f>'Table 1'!F45</f>
        <v>10:2 FTOH</v>
      </c>
      <c r="H44" s="12" t="str">
        <f>'Table 1'!G45</f>
        <v>865-86-1</v>
      </c>
      <c r="I44" s="21" t="s">
        <v>56</v>
      </c>
      <c r="J44" s="25" t="s">
        <v>56</v>
      </c>
      <c r="K44" s="25" t="s">
        <v>56</v>
      </c>
      <c r="L44" s="25" t="s">
        <v>56</v>
      </c>
      <c r="M44" s="25" t="s">
        <v>56</v>
      </c>
      <c r="N44" s="25" t="s">
        <v>56</v>
      </c>
      <c r="O44" s="25" t="s">
        <v>56</v>
      </c>
      <c r="P44" s="25" t="s">
        <v>56</v>
      </c>
      <c r="Q44" s="25" t="s">
        <v>56</v>
      </c>
      <c r="R44" s="25" t="s">
        <v>56</v>
      </c>
      <c r="S44" s="25" t="s">
        <v>56</v>
      </c>
      <c r="T44" s="25" t="s">
        <v>56</v>
      </c>
      <c r="U44" s="25" t="s">
        <v>56</v>
      </c>
      <c r="V44" s="25" t="s">
        <v>56</v>
      </c>
      <c r="W44" s="25" t="s">
        <v>56</v>
      </c>
      <c r="X44" s="25" t="s">
        <v>56</v>
      </c>
      <c r="Y44" s="25" t="s">
        <v>56</v>
      </c>
      <c r="Z44" s="25" t="s">
        <v>56</v>
      </c>
      <c r="AA44" s="25" t="s">
        <v>56</v>
      </c>
      <c r="AB44" s="25" t="s">
        <v>56</v>
      </c>
      <c r="AC44" s="25" t="s">
        <v>56</v>
      </c>
      <c r="AD44" s="25" t="s">
        <v>56</v>
      </c>
      <c r="AE44" s="25" t="s">
        <v>56</v>
      </c>
      <c r="AF44" s="25" t="s">
        <v>56</v>
      </c>
      <c r="AG44" s="25" t="s">
        <v>56</v>
      </c>
      <c r="AH44" s="25" t="s">
        <v>56</v>
      </c>
      <c r="AI44" s="25" t="s">
        <v>56</v>
      </c>
      <c r="AJ44" s="25" t="s">
        <v>56</v>
      </c>
      <c r="AK44" s="25" t="s">
        <v>56</v>
      </c>
      <c r="AL44" s="25" t="s">
        <v>56</v>
      </c>
      <c r="AM44" s="25" t="s">
        <v>56</v>
      </c>
      <c r="AN44" s="25" t="s">
        <v>56</v>
      </c>
      <c r="AO44" s="25" t="s">
        <v>56</v>
      </c>
      <c r="AP44" s="26" t="s">
        <v>56</v>
      </c>
      <c r="AS44" s="122" t="str">
        <f t="shared" ca="1" si="3"/>
        <v/>
      </c>
    </row>
    <row r="45" spans="1:45" ht="13" x14ac:dyDescent="0.3">
      <c r="B45" s="20">
        <f t="shared" si="2"/>
        <v>0</v>
      </c>
      <c r="C45" s="5">
        <f>'Table 1'!B46</f>
        <v>0</v>
      </c>
      <c r="D45" s="5">
        <f>'Table 1'!C46</f>
        <v>1</v>
      </c>
      <c r="E45" s="5" t="str">
        <f>'Table 1'!D46</f>
        <v>Per/poly fluorinated substances</v>
      </c>
      <c r="F45" s="5" t="str">
        <f>'Table 1'!E46</f>
        <v>C</v>
      </c>
      <c r="G45" s="5" t="str">
        <f>'Table 1'!F46</f>
        <v>C6/C6 PFPiA</v>
      </c>
      <c r="H45" s="12" t="str">
        <f>'Table 1'!G46</f>
        <v>40143-77-9</v>
      </c>
      <c r="I45" s="21" t="s">
        <v>56</v>
      </c>
      <c r="J45" s="25" t="s">
        <v>56</v>
      </c>
      <c r="K45" s="25" t="s">
        <v>56</v>
      </c>
      <c r="L45" s="25" t="s">
        <v>56</v>
      </c>
      <c r="M45" s="25" t="s">
        <v>56</v>
      </c>
      <c r="N45" s="25" t="s">
        <v>56</v>
      </c>
      <c r="O45" s="25" t="s">
        <v>56</v>
      </c>
      <c r="P45" s="25" t="s">
        <v>56</v>
      </c>
      <c r="Q45" s="25" t="s">
        <v>56</v>
      </c>
      <c r="R45" s="25" t="s">
        <v>56</v>
      </c>
      <c r="S45" s="25" t="s">
        <v>56</v>
      </c>
      <c r="T45" s="25" t="s">
        <v>56</v>
      </c>
      <c r="U45" s="25" t="s">
        <v>56</v>
      </c>
      <c r="V45" s="25" t="s">
        <v>56</v>
      </c>
      <c r="W45" s="25" t="s">
        <v>56</v>
      </c>
      <c r="X45" s="25" t="s">
        <v>56</v>
      </c>
      <c r="Y45" s="25" t="s">
        <v>56</v>
      </c>
      <c r="Z45" s="25" t="s">
        <v>56</v>
      </c>
      <c r="AA45" s="25" t="s">
        <v>56</v>
      </c>
      <c r="AB45" s="25" t="s">
        <v>56</v>
      </c>
      <c r="AC45" s="25" t="s">
        <v>56</v>
      </c>
      <c r="AD45" s="25" t="s">
        <v>56</v>
      </c>
      <c r="AE45" s="25" t="s">
        <v>56</v>
      </c>
      <c r="AF45" s="25" t="s">
        <v>56</v>
      </c>
      <c r="AG45" s="25" t="s">
        <v>56</v>
      </c>
      <c r="AH45" s="25" t="s">
        <v>56</v>
      </c>
      <c r="AI45" s="25" t="s">
        <v>56</v>
      </c>
      <c r="AJ45" s="25" t="s">
        <v>56</v>
      </c>
      <c r="AK45" s="25" t="s">
        <v>56</v>
      </c>
      <c r="AL45" s="25" t="s">
        <v>56</v>
      </c>
      <c r="AM45" s="25" t="s">
        <v>56</v>
      </c>
      <c r="AN45" s="25" t="s">
        <v>56</v>
      </c>
      <c r="AO45" s="25" t="s">
        <v>56</v>
      </c>
      <c r="AP45" s="26" t="s">
        <v>56</v>
      </c>
      <c r="AS45" s="122" t="str">
        <f t="shared" ca="1" si="3"/>
        <v/>
      </c>
    </row>
    <row r="46" spans="1:45" ht="13" x14ac:dyDescent="0.3">
      <c r="B46" s="20">
        <f t="shared" si="2"/>
        <v>0</v>
      </c>
      <c r="C46" s="5">
        <f>'Table 1'!B47</f>
        <v>0</v>
      </c>
      <c r="D46" s="5">
        <f>'Table 1'!C47</f>
        <v>1</v>
      </c>
      <c r="E46" s="5" t="str">
        <f>'Table 1'!D47</f>
        <v>Per/poly fluorinated substances</v>
      </c>
      <c r="F46" s="5" t="str">
        <f>'Table 1'!E47</f>
        <v>C</v>
      </c>
      <c r="G46" s="5" t="str">
        <f>'Table 1'!F47</f>
        <v>C6/C8 PFPiA</v>
      </c>
      <c r="H46" s="12" t="str">
        <f>'Table 1'!G47</f>
        <v>610800-34-5</v>
      </c>
      <c r="I46" s="21" t="s">
        <v>56</v>
      </c>
      <c r="J46" s="25" t="s">
        <v>56</v>
      </c>
      <c r="K46" s="25" t="s">
        <v>56</v>
      </c>
      <c r="L46" s="25" t="s">
        <v>56</v>
      </c>
      <c r="M46" s="25" t="s">
        <v>56</v>
      </c>
      <c r="N46" s="25" t="s">
        <v>56</v>
      </c>
      <c r="O46" s="25" t="s">
        <v>56</v>
      </c>
      <c r="P46" s="25" t="s">
        <v>56</v>
      </c>
      <c r="Q46" s="25" t="s">
        <v>56</v>
      </c>
      <c r="R46" s="25" t="s">
        <v>56</v>
      </c>
      <c r="S46" s="25" t="s">
        <v>56</v>
      </c>
      <c r="T46" s="25" t="s">
        <v>56</v>
      </c>
      <c r="U46" s="25" t="s">
        <v>56</v>
      </c>
      <c r="V46" s="25" t="s">
        <v>56</v>
      </c>
      <c r="W46" s="25" t="s">
        <v>56</v>
      </c>
      <c r="X46" s="25" t="s">
        <v>56</v>
      </c>
      <c r="Y46" s="25" t="s">
        <v>56</v>
      </c>
      <c r="Z46" s="25" t="s">
        <v>56</v>
      </c>
      <c r="AA46" s="25" t="s">
        <v>56</v>
      </c>
      <c r="AB46" s="25" t="s">
        <v>56</v>
      </c>
      <c r="AC46" s="25" t="s">
        <v>56</v>
      </c>
      <c r="AD46" s="25" t="s">
        <v>56</v>
      </c>
      <c r="AE46" s="25" t="s">
        <v>56</v>
      </c>
      <c r="AF46" s="25" t="s">
        <v>56</v>
      </c>
      <c r="AG46" s="25" t="s">
        <v>56</v>
      </c>
      <c r="AH46" s="25" t="s">
        <v>56</v>
      </c>
      <c r="AI46" s="25" t="s">
        <v>56</v>
      </c>
      <c r="AJ46" s="25" t="s">
        <v>56</v>
      </c>
      <c r="AK46" s="25" t="s">
        <v>56</v>
      </c>
      <c r="AL46" s="25" t="s">
        <v>56</v>
      </c>
      <c r="AM46" s="25" t="s">
        <v>56</v>
      </c>
      <c r="AN46" s="25" t="s">
        <v>56</v>
      </c>
      <c r="AO46" s="25" t="s">
        <v>56</v>
      </c>
      <c r="AP46" s="26" t="s">
        <v>56</v>
      </c>
      <c r="AS46" s="122" t="str">
        <f t="shared" ca="1" si="3"/>
        <v/>
      </c>
    </row>
    <row r="47" spans="1:45" ht="13" x14ac:dyDescent="0.3">
      <c r="B47" s="20">
        <f t="shared" si="2"/>
        <v>0</v>
      </c>
      <c r="C47" s="5">
        <f>'Table 1'!B48</f>
        <v>0</v>
      </c>
      <c r="D47" s="5">
        <f>'Table 1'!C48</f>
        <v>1</v>
      </c>
      <c r="E47" s="5" t="str">
        <f>'Table 1'!D48</f>
        <v>Per/poly fluorinated substances</v>
      </c>
      <c r="F47" s="5" t="str">
        <f>'Table 1'!E48</f>
        <v>C</v>
      </c>
      <c r="G47" s="5" t="str">
        <f>'Table 1'!F48</f>
        <v>C8/C8 PFPiA</v>
      </c>
      <c r="H47" s="12" t="str">
        <f>'Table 1'!G48</f>
        <v>40143-79-1</v>
      </c>
      <c r="I47" s="21" t="s">
        <v>56</v>
      </c>
      <c r="J47" s="25" t="s">
        <v>56</v>
      </c>
      <c r="K47" s="25" t="s">
        <v>56</v>
      </c>
      <c r="L47" s="25" t="s">
        <v>56</v>
      </c>
      <c r="M47" s="25" t="s">
        <v>56</v>
      </c>
      <c r="N47" s="25" t="s">
        <v>56</v>
      </c>
      <c r="O47" s="25" t="s">
        <v>56</v>
      </c>
      <c r="P47" s="25" t="s">
        <v>56</v>
      </c>
      <c r="Q47" s="25" t="s">
        <v>56</v>
      </c>
      <c r="R47" s="25" t="s">
        <v>56</v>
      </c>
      <c r="S47" s="25" t="s">
        <v>56</v>
      </c>
      <c r="T47" s="25" t="s">
        <v>56</v>
      </c>
      <c r="U47" s="25" t="s">
        <v>56</v>
      </c>
      <c r="V47" s="25" t="s">
        <v>56</v>
      </c>
      <c r="W47" s="25" t="s">
        <v>56</v>
      </c>
      <c r="X47" s="25" t="s">
        <v>56</v>
      </c>
      <c r="Y47" s="25" t="s">
        <v>56</v>
      </c>
      <c r="Z47" s="25" t="s">
        <v>56</v>
      </c>
      <c r="AA47" s="25" t="s">
        <v>56</v>
      </c>
      <c r="AB47" s="25" t="s">
        <v>56</v>
      </c>
      <c r="AC47" s="25" t="s">
        <v>56</v>
      </c>
      <c r="AD47" s="25" t="s">
        <v>56</v>
      </c>
      <c r="AE47" s="25" t="s">
        <v>56</v>
      </c>
      <c r="AF47" s="25" t="s">
        <v>56</v>
      </c>
      <c r="AG47" s="25" t="s">
        <v>56</v>
      </c>
      <c r="AH47" s="25" t="s">
        <v>56</v>
      </c>
      <c r="AI47" s="25" t="s">
        <v>56</v>
      </c>
      <c r="AJ47" s="25" t="s">
        <v>56</v>
      </c>
      <c r="AK47" s="25" t="s">
        <v>56</v>
      </c>
      <c r="AL47" s="25" t="s">
        <v>56</v>
      </c>
      <c r="AM47" s="25" t="s">
        <v>56</v>
      </c>
      <c r="AN47" s="25" t="s">
        <v>56</v>
      </c>
      <c r="AO47" s="25" t="s">
        <v>56</v>
      </c>
      <c r="AP47" s="26" t="s">
        <v>56</v>
      </c>
      <c r="AS47" s="122" t="str">
        <f t="shared" ca="1" si="3"/>
        <v/>
      </c>
    </row>
    <row r="48" spans="1:45" ht="13" x14ac:dyDescent="0.3">
      <c r="B48" s="20">
        <f t="shared" si="2"/>
        <v>0</v>
      </c>
      <c r="C48" s="5">
        <f>'Table 1'!B49</f>
        <v>0</v>
      </c>
      <c r="D48" s="5">
        <f>'Table 1'!C49</f>
        <v>1</v>
      </c>
      <c r="E48" s="5" t="str">
        <f>'Table 1'!D49</f>
        <v>Per/poly fluorinated substances</v>
      </c>
      <c r="F48" s="5" t="str">
        <f>'Table 1'!E49</f>
        <v>D</v>
      </c>
      <c r="G48" s="5" t="str">
        <f>'Table 1'!F49</f>
        <v>HFPO</v>
      </c>
      <c r="H48" s="12" t="str">
        <f>'Table 1'!G49</f>
        <v>220182-27-4</v>
      </c>
      <c r="I48" s="21" t="s">
        <v>56</v>
      </c>
      <c r="J48" s="25" t="s">
        <v>56</v>
      </c>
      <c r="K48" s="25" t="s">
        <v>56</v>
      </c>
      <c r="L48" s="25" t="s">
        <v>56</v>
      </c>
      <c r="M48" s="25" t="s">
        <v>56</v>
      </c>
      <c r="N48" s="25" t="s">
        <v>56</v>
      </c>
      <c r="O48" s="25" t="s">
        <v>56</v>
      </c>
      <c r="P48" s="25" t="s">
        <v>56</v>
      </c>
      <c r="Q48" s="25" t="s">
        <v>56</v>
      </c>
      <c r="R48" s="25" t="s">
        <v>56</v>
      </c>
      <c r="S48" s="25" t="s">
        <v>56</v>
      </c>
      <c r="T48" s="25" t="s">
        <v>56</v>
      </c>
      <c r="U48" s="25" t="s">
        <v>56</v>
      </c>
      <c r="V48" s="25" t="s">
        <v>56</v>
      </c>
      <c r="W48" s="25" t="s">
        <v>56</v>
      </c>
      <c r="X48" s="25" t="s">
        <v>56</v>
      </c>
      <c r="Y48" s="25" t="s">
        <v>56</v>
      </c>
      <c r="Z48" s="25" t="s">
        <v>56</v>
      </c>
      <c r="AA48" s="25" t="s">
        <v>56</v>
      </c>
      <c r="AB48" s="25" t="s">
        <v>56</v>
      </c>
      <c r="AC48" s="25" t="s">
        <v>56</v>
      </c>
      <c r="AD48" s="25" t="s">
        <v>56</v>
      </c>
      <c r="AE48" s="25" t="s">
        <v>56</v>
      </c>
      <c r="AF48" s="25" t="s">
        <v>56</v>
      </c>
      <c r="AG48" s="25" t="s">
        <v>56</v>
      </c>
      <c r="AH48" s="25" t="s">
        <v>56</v>
      </c>
      <c r="AI48" s="25" t="s">
        <v>56</v>
      </c>
      <c r="AJ48" s="25" t="s">
        <v>56</v>
      </c>
      <c r="AK48" s="25" t="s">
        <v>56</v>
      </c>
      <c r="AL48" s="25" t="s">
        <v>56</v>
      </c>
      <c r="AM48" s="25" t="s">
        <v>56</v>
      </c>
      <c r="AN48" s="25" t="s">
        <v>56</v>
      </c>
      <c r="AO48" s="25" t="s">
        <v>56</v>
      </c>
      <c r="AP48" s="26" t="s">
        <v>56</v>
      </c>
      <c r="AS48" s="122" t="str">
        <f t="shared" ca="1" si="3"/>
        <v/>
      </c>
    </row>
    <row r="49" spans="2:45" ht="13" x14ac:dyDescent="0.3">
      <c r="B49" s="20">
        <f t="shared" si="2"/>
        <v>0</v>
      </c>
      <c r="C49" s="5">
        <f>'Table 1'!B50</f>
        <v>0</v>
      </c>
      <c r="D49" s="5">
        <f>'Table 1'!C50</f>
        <v>1</v>
      </c>
      <c r="E49" s="5" t="str">
        <f>'Table 1'!D50</f>
        <v>Per/poly fluorinated substances</v>
      </c>
      <c r="F49" s="5" t="str">
        <f>'Table 1'!E50</f>
        <v>D</v>
      </c>
      <c r="G49" s="5" t="str">
        <f>'Table 1'!F50</f>
        <v>PFCHS</v>
      </c>
      <c r="H49" s="12" t="str">
        <f>'Table 1'!G50</f>
        <v>3107-18-4</v>
      </c>
      <c r="I49" s="21" t="s">
        <v>56</v>
      </c>
      <c r="J49" s="25" t="s">
        <v>56</v>
      </c>
      <c r="K49" s="25" t="s">
        <v>56</v>
      </c>
      <c r="L49" s="25" t="s">
        <v>56</v>
      </c>
      <c r="M49" s="25" t="s">
        <v>56</v>
      </c>
      <c r="N49" s="25" t="s">
        <v>56</v>
      </c>
      <c r="O49" s="25" t="s">
        <v>56</v>
      </c>
      <c r="P49" s="25" t="s">
        <v>56</v>
      </c>
      <c r="Q49" s="25" t="s">
        <v>56</v>
      </c>
      <c r="R49" s="25" t="s">
        <v>56</v>
      </c>
      <c r="S49" s="25" t="s">
        <v>56</v>
      </c>
      <c r="T49" s="25" t="s">
        <v>56</v>
      </c>
      <c r="U49" s="25" t="s">
        <v>56</v>
      </c>
      <c r="V49" s="25" t="s">
        <v>56</v>
      </c>
      <c r="W49" s="25" t="s">
        <v>56</v>
      </c>
      <c r="X49" s="25" t="s">
        <v>56</v>
      </c>
      <c r="Y49" s="25" t="s">
        <v>56</v>
      </c>
      <c r="Z49" s="25" t="s">
        <v>56</v>
      </c>
      <c r="AA49" s="25" t="s">
        <v>56</v>
      </c>
      <c r="AB49" s="25" t="s">
        <v>56</v>
      </c>
      <c r="AC49" s="25" t="s">
        <v>56</v>
      </c>
      <c r="AD49" s="25" t="s">
        <v>56</v>
      </c>
      <c r="AE49" s="25" t="s">
        <v>56</v>
      </c>
      <c r="AF49" s="25" t="s">
        <v>56</v>
      </c>
      <c r="AG49" s="25" t="s">
        <v>56</v>
      </c>
      <c r="AH49" s="25" t="s">
        <v>56</v>
      </c>
      <c r="AI49" s="25" t="s">
        <v>56</v>
      </c>
      <c r="AJ49" s="25" t="s">
        <v>56</v>
      </c>
      <c r="AK49" s="25" t="s">
        <v>56</v>
      </c>
      <c r="AL49" s="25" t="s">
        <v>56</v>
      </c>
      <c r="AM49" s="25" t="s">
        <v>56</v>
      </c>
      <c r="AN49" s="25" t="s">
        <v>56</v>
      </c>
      <c r="AO49" s="25" t="s">
        <v>56</v>
      </c>
      <c r="AP49" s="26" t="s">
        <v>56</v>
      </c>
      <c r="AS49" s="122" t="str">
        <f t="shared" ca="1" si="3"/>
        <v/>
      </c>
    </row>
    <row r="50" spans="2:45" ht="13" x14ac:dyDescent="0.3">
      <c r="B50" s="20">
        <f t="shared" si="2"/>
        <v>0</v>
      </c>
      <c r="C50" s="5" t="str">
        <f>'Table 1'!B51</f>
        <v>Y</v>
      </c>
      <c r="D50" s="5">
        <f>'Table 1'!C51</f>
        <v>1</v>
      </c>
      <c r="E50" s="5" t="str">
        <f>'Table 1'!D51</f>
        <v>Per/poly fluorinated substances</v>
      </c>
      <c r="F50" s="5" t="str">
        <f>'Table 1'!E51</f>
        <v>D</v>
      </c>
      <c r="G50" s="5" t="str">
        <f>'Table 1'!F51</f>
        <v>PFCHS</v>
      </c>
      <c r="H50" s="17" t="str">
        <f>'Table 1'!G51</f>
        <v>68156-01-4</v>
      </c>
      <c r="I50" s="21" t="s">
        <v>56</v>
      </c>
      <c r="J50" s="25" t="s">
        <v>56</v>
      </c>
      <c r="K50" s="25" t="s">
        <v>56</v>
      </c>
      <c r="L50" s="25" t="s">
        <v>56</v>
      </c>
      <c r="M50" s="25" t="s">
        <v>56</v>
      </c>
      <c r="N50" s="25" t="s">
        <v>56</v>
      </c>
      <c r="O50" s="25" t="s">
        <v>56</v>
      </c>
      <c r="P50" s="25" t="s">
        <v>56</v>
      </c>
      <c r="Q50" s="25" t="s">
        <v>56</v>
      </c>
      <c r="R50" s="25" t="s">
        <v>56</v>
      </c>
      <c r="S50" s="25" t="s">
        <v>56</v>
      </c>
      <c r="T50" s="25" t="s">
        <v>56</v>
      </c>
      <c r="U50" s="25" t="s">
        <v>56</v>
      </c>
      <c r="V50" s="25" t="s">
        <v>56</v>
      </c>
      <c r="W50" s="25" t="s">
        <v>56</v>
      </c>
      <c r="X50" s="25" t="s">
        <v>56</v>
      </c>
      <c r="Y50" s="25" t="s">
        <v>56</v>
      </c>
      <c r="Z50" s="25" t="s">
        <v>56</v>
      </c>
      <c r="AA50" s="25" t="s">
        <v>56</v>
      </c>
      <c r="AB50" s="25" t="s">
        <v>56</v>
      </c>
      <c r="AC50" s="25" t="s">
        <v>56</v>
      </c>
      <c r="AD50" s="25" t="s">
        <v>56</v>
      </c>
      <c r="AE50" s="25" t="s">
        <v>56</v>
      </c>
      <c r="AF50" s="25" t="s">
        <v>56</v>
      </c>
      <c r="AG50" s="25" t="s">
        <v>56</v>
      </c>
      <c r="AH50" s="25" t="s">
        <v>56</v>
      </c>
      <c r="AI50" s="25" t="s">
        <v>56</v>
      </c>
      <c r="AJ50" s="25" t="s">
        <v>56</v>
      </c>
      <c r="AK50" s="25" t="s">
        <v>56</v>
      </c>
      <c r="AL50" s="25" t="s">
        <v>56</v>
      </c>
      <c r="AM50" s="25" t="s">
        <v>56</v>
      </c>
      <c r="AN50" s="25" t="s">
        <v>56</v>
      </c>
      <c r="AO50" s="25" t="s">
        <v>56</v>
      </c>
      <c r="AP50" s="26" t="s">
        <v>56</v>
      </c>
      <c r="AS50" s="122" t="str">
        <f t="shared" ca="1" si="3"/>
        <v/>
      </c>
    </row>
    <row r="51" spans="2:45" ht="13" x14ac:dyDescent="0.3">
      <c r="B51" s="20">
        <f t="shared" si="2"/>
        <v>0</v>
      </c>
      <c r="C51" s="5" t="str">
        <f>'Table 1'!B52</f>
        <v>Y</v>
      </c>
      <c r="D51" s="5">
        <f>'Table 1'!C52</f>
        <v>1</v>
      </c>
      <c r="E51" s="5" t="str">
        <f>'Table 1'!D52</f>
        <v>Per/poly fluorinated substances</v>
      </c>
      <c r="F51" s="5" t="str">
        <f>'Table 1'!E52</f>
        <v>D</v>
      </c>
      <c r="G51" s="5" t="str">
        <f>'Table 1'!F52</f>
        <v>PFCHS</v>
      </c>
      <c r="H51" s="17" t="str">
        <f>'Table 1'!G52</f>
        <v>335-24-0</v>
      </c>
      <c r="I51" s="21" t="s">
        <v>56</v>
      </c>
      <c r="J51" s="25" t="s">
        <v>56</v>
      </c>
      <c r="K51" s="25" t="s">
        <v>56</v>
      </c>
      <c r="L51" s="25" t="s">
        <v>56</v>
      </c>
      <c r="M51" s="25" t="s">
        <v>56</v>
      </c>
      <c r="N51" s="25" t="s">
        <v>56</v>
      </c>
      <c r="O51" s="25" t="s">
        <v>56</v>
      </c>
      <c r="P51" s="25" t="s">
        <v>56</v>
      </c>
      <c r="Q51" s="25" t="s">
        <v>56</v>
      </c>
      <c r="R51" s="25" t="s">
        <v>56</v>
      </c>
      <c r="S51" s="25" t="s">
        <v>56</v>
      </c>
      <c r="T51" s="25" t="s">
        <v>56</v>
      </c>
      <c r="U51" s="25" t="s">
        <v>56</v>
      </c>
      <c r="V51" s="25" t="s">
        <v>56</v>
      </c>
      <c r="W51" s="25" t="s">
        <v>56</v>
      </c>
      <c r="X51" s="25" t="s">
        <v>56</v>
      </c>
      <c r="Y51" s="25" t="s">
        <v>56</v>
      </c>
      <c r="Z51" s="25" t="s">
        <v>56</v>
      </c>
      <c r="AA51" s="25" t="s">
        <v>56</v>
      </c>
      <c r="AB51" s="25" t="s">
        <v>56</v>
      </c>
      <c r="AC51" s="25" t="s">
        <v>56</v>
      </c>
      <c r="AD51" s="25" t="s">
        <v>56</v>
      </c>
      <c r="AE51" s="25" t="s">
        <v>56</v>
      </c>
      <c r="AF51" s="25" t="s">
        <v>56</v>
      </c>
      <c r="AG51" s="25" t="s">
        <v>56</v>
      </c>
      <c r="AH51" s="25" t="s">
        <v>56</v>
      </c>
      <c r="AI51" s="25" t="s">
        <v>56</v>
      </c>
      <c r="AJ51" s="25" t="s">
        <v>56</v>
      </c>
      <c r="AK51" s="25" t="s">
        <v>56</v>
      </c>
      <c r="AL51" s="25" t="s">
        <v>56</v>
      </c>
      <c r="AM51" s="25" t="s">
        <v>56</v>
      </c>
      <c r="AN51" s="25" t="s">
        <v>56</v>
      </c>
      <c r="AO51" s="25" t="s">
        <v>56</v>
      </c>
      <c r="AP51" s="26" t="s">
        <v>56</v>
      </c>
      <c r="AS51" s="122" t="str">
        <f t="shared" ca="1" si="3"/>
        <v/>
      </c>
    </row>
    <row r="52" spans="2:45" ht="13" x14ac:dyDescent="0.3">
      <c r="B52" s="20">
        <f t="shared" si="2"/>
        <v>0</v>
      </c>
      <c r="C52" s="5">
        <f>'Table 1'!B53</f>
        <v>0</v>
      </c>
      <c r="D52" s="5">
        <f>'Table 1'!C53</f>
        <v>1</v>
      </c>
      <c r="E52" s="5" t="str">
        <f>'Table 1'!D53</f>
        <v>Per/poly fluorinated substances</v>
      </c>
      <c r="F52" s="5" t="str">
        <f>'Table 1'!E53</f>
        <v>D</v>
      </c>
      <c r="G52" s="5" t="str">
        <f>'Table 1'!F53</f>
        <v>6:2/8:2 diPAP</v>
      </c>
      <c r="H52" s="12" t="str">
        <f>'Table 1'!G53</f>
        <v>943913-15-3</v>
      </c>
      <c r="I52" s="21" t="s">
        <v>56</v>
      </c>
      <c r="J52" s="25" t="s">
        <v>56</v>
      </c>
      <c r="K52" s="25" t="s">
        <v>56</v>
      </c>
      <c r="L52" s="25" t="s">
        <v>56</v>
      </c>
      <c r="M52" s="25" t="s">
        <v>56</v>
      </c>
      <c r="N52" s="25" t="s">
        <v>56</v>
      </c>
      <c r="O52" s="25" t="s">
        <v>56</v>
      </c>
      <c r="P52" s="25" t="s">
        <v>56</v>
      </c>
      <c r="Q52" s="25" t="s">
        <v>56</v>
      </c>
      <c r="R52" s="25" t="s">
        <v>56</v>
      </c>
      <c r="S52" s="25" t="s">
        <v>56</v>
      </c>
      <c r="T52" s="25" t="s">
        <v>56</v>
      </c>
      <c r="U52" s="25" t="s">
        <v>56</v>
      </c>
      <c r="V52" s="25" t="s">
        <v>56</v>
      </c>
      <c r="W52" s="25" t="s">
        <v>56</v>
      </c>
      <c r="X52" s="25" t="s">
        <v>56</v>
      </c>
      <c r="Y52" s="25" t="s">
        <v>56</v>
      </c>
      <c r="Z52" s="25" t="s">
        <v>56</v>
      </c>
      <c r="AA52" s="25" t="s">
        <v>56</v>
      </c>
      <c r="AB52" s="25" t="s">
        <v>56</v>
      </c>
      <c r="AC52" s="25" t="s">
        <v>56</v>
      </c>
      <c r="AD52" s="25" t="s">
        <v>56</v>
      </c>
      <c r="AE52" s="25" t="s">
        <v>56</v>
      </c>
      <c r="AF52" s="25" t="s">
        <v>56</v>
      </c>
      <c r="AG52" s="25" t="s">
        <v>56</v>
      </c>
      <c r="AH52" s="25" t="s">
        <v>56</v>
      </c>
      <c r="AI52" s="25" t="s">
        <v>56</v>
      </c>
      <c r="AJ52" s="25" t="s">
        <v>56</v>
      </c>
      <c r="AK52" s="25" t="s">
        <v>56</v>
      </c>
      <c r="AL52" s="25" t="s">
        <v>56</v>
      </c>
      <c r="AM52" s="25" t="s">
        <v>56</v>
      </c>
      <c r="AN52" s="25" t="s">
        <v>56</v>
      </c>
      <c r="AO52" s="25" t="s">
        <v>56</v>
      </c>
      <c r="AP52" s="26" t="s">
        <v>56</v>
      </c>
      <c r="AS52" s="122" t="str">
        <f t="shared" ca="1" si="3"/>
        <v/>
      </c>
    </row>
    <row r="53" spans="2:45" ht="13" x14ac:dyDescent="0.3">
      <c r="B53" s="20">
        <f t="shared" si="2"/>
        <v>0</v>
      </c>
      <c r="C53" s="5">
        <f>'Table 1'!B54</f>
        <v>0</v>
      </c>
      <c r="D53" s="5">
        <f>'Table 1'!C54</f>
        <v>1</v>
      </c>
      <c r="E53" s="5" t="str">
        <f>'Table 1'!D54</f>
        <v>Per/poly fluorinated substances</v>
      </c>
      <c r="F53" s="5" t="str">
        <f>'Table 1'!E54</f>
        <v>D</v>
      </c>
      <c r="G53" s="5" t="str">
        <f>'Table 1'!F54</f>
        <v>8:2 monoPAP</v>
      </c>
      <c r="H53" s="12" t="str">
        <f>'Table 1'!G54</f>
        <v>57678-03-2</v>
      </c>
      <c r="I53" s="21" t="s">
        <v>56</v>
      </c>
      <c r="J53" s="25" t="s">
        <v>56</v>
      </c>
      <c r="K53" s="25" t="s">
        <v>56</v>
      </c>
      <c r="L53" s="25" t="s">
        <v>56</v>
      </c>
      <c r="M53" s="25" t="s">
        <v>56</v>
      </c>
      <c r="N53" s="25" t="s">
        <v>56</v>
      </c>
      <c r="O53" s="25" t="s">
        <v>56</v>
      </c>
      <c r="P53" s="25" t="s">
        <v>56</v>
      </c>
      <c r="Q53" s="25" t="s">
        <v>56</v>
      </c>
      <c r="R53" s="25" t="s">
        <v>56</v>
      </c>
      <c r="S53" s="25" t="s">
        <v>56</v>
      </c>
      <c r="T53" s="25" t="s">
        <v>56</v>
      </c>
      <c r="U53" s="25" t="s">
        <v>56</v>
      </c>
      <c r="V53" s="25" t="s">
        <v>56</v>
      </c>
      <c r="W53" s="25" t="s">
        <v>56</v>
      </c>
      <c r="X53" s="25" t="s">
        <v>56</v>
      </c>
      <c r="Y53" s="25" t="s">
        <v>56</v>
      </c>
      <c r="Z53" s="25" t="s">
        <v>56</v>
      </c>
      <c r="AA53" s="25" t="s">
        <v>56</v>
      </c>
      <c r="AB53" s="25" t="s">
        <v>56</v>
      </c>
      <c r="AC53" s="25" t="s">
        <v>56</v>
      </c>
      <c r="AD53" s="25" t="s">
        <v>56</v>
      </c>
      <c r="AE53" s="25" t="s">
        <v>56</v>
      </c>
      <c r="AF53" s="25" t="s">
        <v>56</v>
      </c>
      <c r="AG53" s="25" t="s">
        <v>56</v>
      </c>
      <c r="AH53" s="25" t="s">
        <v>56</v>
      </c>
      <c r="AI53" s="25" t="s">
        <v>56</v>
      </c>
      <c r="AJ53" s="25" t="s">
        <v>56</v>
      </c>
      <c r="AK53" s="25" t="s">
        <v>56</v>
      </c>
      <c r="AL53" s="25" t="s">
        <v>56</v>
      </c>
      <c r="AM53" s="25" t="s">
        <v>56</v>
      </c>
      <c r="AN53" s="25" t="s">
        <v>56</v>
      </c>
      <c r="AO53" s="25" t="s">
        <v>56</v>
      </c>
      <c r="AP53" s="26" t="s">
        <v>56</v>
      </c>
      <c r="AS53" s="122" t="str">
        <f t="shared" ca="1" si="3"/>
        <v/>
      </c>
    </row>
    <row r="54" spans="2:45" ht="13" x14ac:dyDescent="0.3">
      <c r="B54" s="20">
        <f t="shared" si="2"/>
        <v>0</v>
      </c>
      <c r="C54" s="5">
        <f>'Table 1'!B55</f>
        <v>0</v>
      </c>
      <c r="D54" s="5">
        <f>'Table 1'!C55</f>
        <v>1</v>
      </c>
      <c r="E54" s="5" t="str">
        <f>'Table 1'!D55</f>
        <v>Per/poly fluorinated substances</v>
      </c>
      <c r="F54" s="5" t="str">
        <f>'Table 1'!E55</f>
        <v>D</v>
      </c>
      <c r="G54" s="5" t="str">
        <f>'Table 1'!F55</f>
        <v>PFOPA</v>
      </c>
      <c r="H54" s="12" t="str">
        <f>'Table 1'!G55</f>
        <v>252237-40-4</v>
      </c>
      <c r="I54" s="21" t="s">
        <v>56</v>
      </c>
      <c r="J54" s="25" t="s">
        <v>56</v>
      </c>
      <c r="K54" s="25" t="s">
        <v>56</v>
      </c>
      <c r="L54" s="25" t="s">
        <v>56</v>
      </c>
      <c r="M54" s="25" t="s">
        <v>56</v>
      </c>
      <c r="N54" s="25" t="s">
        <v>56</v>
      </c>
      <c r="O54" s="25" t="s">
        <v>56</v>
      </c>
      <c r="P54" s="25" t="s">
        <v>56</v>
      </c>
      <c r="Q54" s="25" t="s">
        <v>56</v>
      </c>
      <c r="R54" s="25" t="s">
        <v>56</v>
      </c>
      <c r="S54" s="25" t="s">
        <v>56</v>
      </c>
      <c r="T54" s="25" t="s">
        <v>56</v>
      </c>
      <c r="U54" s="25" t="s">
        <v>56</v>
      </c>
      <c r="V54" s="25" t="s">
        <v>56</v>
      </c>
      <c r="W54" s="25" t="s">
        <v>56</v>
      </c>
      <c r="X54" s="25" t="s">
        <v>56</v>
      </c>
      <c r="Y54" s="25" t="s">
        <v>56</v>
      </c>
      <c r="Z54" s="25" t="s">
        <v>56</v>
      </c>
      <c r="AA54" s="25" t="s">
        <v>56</v>
      </c>
      <c r="AB54" s="25" t="s">
        <v>56</v>
      </c>
      <c r="AC54" s="25" t="s">
        <v>56</v>
      </c>
      <c r="AD54" s="25" t="s">
        <v>56</v>
      </c>
      <c r="AE54" s="25" t="s">
        <v>56</v>
      </c>
      <c r="AF54" s="25" t="s">
        <v>56</v>
      </c>
      <c r="AG54" s="25" t="s">
        <v>56</v>
      </c>
      <c r="AH54" s="25" t="s">
        <v>56</v>
      </c>
      <c r="AI54" s="25" t="s">
        <v>56</v>
      </c>
      <c r="AJ54" s="25" t="s">
        <v>56</v>
      </c>
      <c r="AK54" s="25" t="s">
        <v>56</v>
      </c>
      <c r="AL54" s="25" t="s">
        <v>56</v>
      </c>
      <c r="AM54" s="25" t="s">
        <v>56</v>
      </c>
      <c r="AN54" s="25" t="s">
        <v>56</v>
      </c>
      <c r="AO54" s="25" t="s">
        <v>56</v>
      </c>
      <c r="AP54" s="26" t="s">
        <v>56</v>
      </c>
      <c r="AS54" s="122" t="str">
        <f t="shared" ca="1" si="3"/>
        <v/>
      </c>
    </row>
    <row r="55" spans="2:45" ht="13" x14ac:dyDescent="0.3">
      <c r="B55" s="20">
        <f t="shared" si="2"/>
        <v>0</v>
      </c>
      <c r="C55" s="5">
        <f>'Table 1'!B56</f>
        <v>0</v>
      </c>
      <c r="D55" s="5">
        <f>'Table 1'!C56</f>
        <v>1</v>
      </c>
      <c r="E55" s="5" t="str">
        <f>'Table 1'!D56</f>
        <v>Per/poly fluorinated substances</v>
      </c>
      <c r="F55" s="5" t="str">
        <f>'Table 1'!E56</f>
        <v>D</v>
      </c>
      <c r="G55" s="5" t="str">
        <f>'Table 1'!F56</f>
        <v>Perfluorinated Siloxane</v>
      </c>
      <c r="H55" s="12" t="str">
        <f>'Table 1'!G56</f>
        <v>83048-65-1</v>
      </c>
      <c r="I55" s="21" t="s">
        <v>56</v>
      </c>
      <c r="J55" s="25" t="s">
        <v>56</v>
      </c>
      <c r="K55" s="25" t="s">
        <v>56</v>
      </c>
      <c r="L55" s="25" t="s">
        <v>56</v>
      </c>
      <c r="M55" s="25" t="s">
        <v>56</v>
      </c>
      <c r="N55" s="25" t="s">
        <v>56</v>
      </c>
      <c r="O55" s="25" t="s">
        <v>56</v>
      </c>
      <c r="P55" s="25" t="s">
        <v>56</v>
      </c>
      <c r="Q55" s="25" t="s">
        <v>56</v>
      </c>
      <c r="R55" s="25" t="s">
        <v>56</v>
      </c>
      <c r="S55" s="25" t="s">
        <v>56</v>
      </c>
      <c r="T55" s="25" t="s">
        <v>56</v>
      </c>
      <c r="U55" s="25" t="s">
        <v>56</v>
      </c>
      <c r="V55" s="25" t="s">
        <v>56</v>
      </c>
      <c r="W55" s="25" t="s">
        <v>56</v>
      </c>
      <c r="X55" s="25" t="s">
        <v>56</v>
      </c>
      <c r="Y55" s="25" t="s">
        <v>56</v>
      </c>
      <c r="Z55" s="25" t="s">
        <v>56</v>
      </c>
      <c r="AA55" s="25" t="s">
        <v>56</v>
      </c>
      <c r="AB55" s="25" t="s">
        <v>56</v>
      </c>
      <c r="AC55" s="25" t="s">
        <v>56</v>
      </c>
      <c r="AD55" s="25" t="s">
        <v>56</v>
      </c>
      <c r="AE55" s="25" t="s">
        <v>56</v>
      </c>
      <c r="AF55" s="25" t="s">
        <v>56</v>
      </c>
      <c r="AG55" s="25" t="s">
        <v>56</v>
      </c>
      <c r="AH55" s="25" t="s">
        <v>56</v>
      </c>
      <c r="AI55" s="25" t="s">
        <v>56</v>
      </c>
      <c r="AJ55" s="25" t="s">
        <v>56</v>
      </c>
      <c r="AK55" s="25" t="s">
        <v>56</v>
      </c>
      <c r="AL55" s="25" t="s">
        <v>56</v>
      </c>
      <c r="AM55" s="25" t="s">
        <v>56</v>
      </c>
      <c r="AN55" s="25" t="s">
        <v>56</v>
      </c>
      <c r="AO55" s="25" t="s">
        <v>56</v>
      </c>
      <c r="AP55" s="26" t="s">
        <v>56</v>
      </c>
      <c r="AS55" s="122" t="str">
        <f t="shared" ca="1" si="3"/>
        <v/>
      </c>
    </row>
    <row r="56" spans="2:45" ht="13" x14ac:dyDescent="0.3">
      <c r="B56" s="20">
        <f t="shared" si="2"/>
        <v>0</v>
      </c>
      <c r="C56" s="5">
        <f>'Table 1'!B57</f>
        <v>0</v>
      </c>
      <c r="D56" s="5">
        <f>'Table 1'!C57</f>
        <v>1</v>
      </c>
      <c r="E56" s="5" t="str">
        <f>'Table 1'!D57</f>
        <v>Per/poly fluorinated substances</v>
      </c>
      <c r="F56" s="5" t="str">
        <f>'Table 1'!E57</f>
        <v>D</v>
      </c>
      <c r="G56" s="5" t="str">
        <f>'Table 1'!F57</f>
        <v>FL16.119</v>
      </c>
      <c r="H56" s="12" t="str">
        <f>'Table 1'!G57</f>
        <v>1003050-22-5</v>
      </c>
      <c r="I56" s="21" t="s">
        <v>56</v>
      </c>
      <c r="J56" s="25" t="s">
        <v>56</v>
      </c>
      <c r="K56" s="25" t="s">
        <v>56</v>
      </c>
      <c r="L56" s="25" t="s">
        <v>56</v>
      </c>
      <c r="M56" s="25" t="s">
        <v>56</v>
      </c>
      <c r="N56" s="25" t="s">
        <v>56</v>
      </c>
      <c r="O56" s="25" t="s">
        <v>56</v>
      </c>
      <c r="P56" s="25" t="s">
        <v>56</v>
      </c>
      <c r="Q56" s="25" t="s">
        <v>56</v>
      </c>
      <c r="R56" s="25" t="s">
        <v>56</v>
      </c>
      <c r="S56" s="25" t="s">
        <v>56</v>
      </c>
      <c r="T56" s="25" t="s">
        <v>56</v>
      </c>
      <c r="U56" s="25" t="s">
        <v>56</v>
      </c>
      <c r="V56" s="25" t="s">
        <v>56</v>
      </c>
      <c r="W56" s="25" t="s">
        <v>56</v>
      </c>
      <c r="X56" s="25" t="s">
        <v>56</v>
      </c>
      <c r="Y56" s="25" t="s">
        <v>56</v>
      </c>
      <c r="Z56" s="25" t="s">
        <v>56</v>
      </c>
      <c r="AA56" s="25" t="s">
        <v>56</v>
      </c>
      <c r="AB56" s="25" t="s">
        <v>56</v>
      </c>
      <c r="AC56" s="25" t="s">
        <v>56</v>
      </c>
      <c r="AD56" s="25" t="s">
        <v>56</v>
      </c>
      <c r="AE56" s="25" t="s">
        <v>56</v>
      </c>
      <c r="AF56" s="25" t="s">
        <v>56</v>
      </c>
      <c r="AG56" s="25" t="s">
        <v>56</v>
      </c>
      <c r="AH56" s="25" t="s">
        <v>56</v>
      </c>
      <c r="AI56" s="25" t="s">
        <v>56</v>
      </c>
      <c r="AJ56" s="25" t="s">
        <v>56</v>
      </c>
      <c r="AK56" s="25" t="s">
        <v>56</v>
      </c>
      <c r="AL56" s="25" t="s">
        <v>56</v>
      </c>
      <c r="AM56" s="25" t="s">
        <v>56</v>
      </c>
      <c r="AN56" s="25" t="s">
        <v>56</v>
      </c>
      <c r="AO56" s="25" t="s">
        <v>56</v>
      </c>
      <c r="AP56" s="26" t="s">
        <v>56</v>
      </c>
      <c r="AS56" s="122" t="str">
        <f t="shared" ca="1" si="3"/>
        <v/>
      </c>
    </row>
    <row r="57" spans="2:45" ht="13" x14ac:dyDescent="0.3">
      <c r="B57" s="20">
        <f t="shared" si="2"/>
        <v>1</v>
      </c>
      <c r="C57" s="5">
        <f>'Table 1'!B58</f>
        <v>0</v>
      </c>
      <c r="D57" s="5">
        <f>'Table 1'!C58</f>
        <v>1</v>
      </c>
      <c r="E57" s="5" t="str">
        <f>'Table 1'!D58</f>
        <v>Per/poly fluorinated substances</v>
      </c>
      <c r="F57" s="5" t="str">
        <f>'Table 1'!E58</f>
        <v>E</v>
      </c>
      <c r="G57" s="5" t="str">
        <f>'Table 1'!F58</f>
        <v>6:2 FTCA
8:2 FTCA
10:2 FTCA</v>
      </c>
      <c r="H57" s="12" t="str">
        <f>'Table 1'!G58</f>
        <v>34454-97-2</v>
      </c>
      <c r="I57" s="21" t="s">
        <v>56</v>
      </c>
      <c r="J57" s="25" t="s">
        <v>56</v>
      </c>
      <c r="K57" s="25" t="s">
        <v>56</v>
      </c>
      <c r="L57" s="25" t="s">
        <v>56</v>
      </c>
      <c r="M57" s="25" t="s">
        <v>56</v>
      </c>
      <c r="N57" s="25" t="s">
        <v>56</v>
      </c>
      <c r="O57" s="25" t="s">
        <v>56</v>
      </c>
      <c r="P57" s="25" t="s">
        <v>56</v>
      </c>
      <c r="Q57" s="25" t="s">
        <v>56</v>
      </c>
      <c r="R57" s="25" t="s">
        <v>56</v>
      </c>
      <c r="S57" s="25" t="s">
        <v>56</v>
      </c>
      <c r="T57" s="25" t="s">
        <v>56</v>
      </c>
      <c r="U57" s="25" t="s">
        <v>56</v>
      </c>
      <c r="V57" s="25" t="s">
        <v>553</v>
      </c>
      <c r="W57" s="25" t="s">
        <v>554</v>
      </c>
      <c r="X57" s="25" t="s">
        <v>555</v>
      </c>
      <c r="Y57" s="25" t="s">
        <v>555</v>
      </c>
      <c r="Z57" s="25" t="s">
        <v>392</v>
      </c>
      <c r="AA57" s="25" t="s">
        <v>556</v>
      </c>
      <c r="AB57" s="25" t="s">
        <v>392</v>
      </c>
      <c r="AC57" s="25" t="s">
        <v>557</v>
      </c>
      <c r="AD57" s="25" t="s">
        <v>558</v>
      </c>
      <c r="AE57" s="25" t="s">
        <v>559</v>
      </c>
      <c r="AF57" s="141" t="s">
        <v>560</v>
      </c>
      <c r="AG57" s="25"/>
      <c r="AH57" s="25" t="s">
        <v>392</v>
      </c>
      <c r="AI57" s="25"/>
      <c r="AJ57" s="25" t="s">
        <v>392</v>
      </c>
      <c r="AK57" s="25"/>
      <c r="AL57" s="25" t="s">
        <v>392</v>
      </c>
      <c r="AM57" s="25" t="s">
        <v>392</v>
      </c>
      <c r="AN57" s="25" t="s">
        <v>392</v>
      </c>
      <c r="AO57" s="25" t="s">
        <v>392</v>
      </c>
      <c r="AP57" s="26" t="s">
        <v>561</v>
      </c>
      <c r="AS57" s="122" t="str">
        <f t="shared" ca="1" si="3"/>
        <v>Passed</v>
      </c>
    </row>
    <row r="58" spans="2:45" ht="13" x14ac:dyDescent="0.3">
      <c r="B58" s="20">
        <f t="shared" si="2"/>
        <v>0</v>
      </c>
      <c r="C58" s="5">
        <f>'Table 1'!B59</f>
        <v>0</v>
      </c>
      <c r="D58" s="5">
        <f>'Table 1'!C59</f>
        <v>1</v>
      </c>
      <c r="E58" s="5" t="str">
        <f>'Table 1'!D59</f>
        <v>Per/poly fluorinated substances</v>
      </c>
      <c r="F58" s="5" t="str">
        <f>'Table 1'!E59</f>
        <v>E</v>
      </c>
      <c r="G58" s="5" t="str">
        <f>'Table 1'!F59</f>
        <v>PFECA</v>
      </c>
      <c r="H58" s="12" t="str">
        <f>'Table 1'!G59</f>
        <v>329238-24-6</v>
      </c>
      <c r="I58" s="21" t="s">
        <v>56</v>
      </c>
      <c r="J58" s="25" t="s">
        <v>56</v>
      </c>
      <c r="K58" s="25" t="s">
        <v>56</v>
      </c>
      <c r="L58" s="25" t="s">
        <v>56</v>
      </c>
      <c r="M58" s="25" t="s">
        <v>56</v>
      </c>
      <c r="N58" s="25" t="s">
        <v>56</v>
      </c>
      <c r="O58" s="25" t="s">
        <v>56</v>
      </c>
      <c r="P58" s="25" t="s">
        <v>56</v>
      </c>
      <c r="Q58" s="25" t="s">
        <v>56</v>
      </c>
      <c r="R58" s="25" t="s">
        <v>56</v>
      </c>
      <c r="S58" s="25" t="s">
        <v>56</v>
      </c>
      <c r="T58" s="25" t="s">
        <v>56</v>
      </c>
      <c r="U58" s="25" t="s">
        <v>56</v>
      </c>
      <c r="V58" s="25" t="s">
        <v>56</v>
      </c>
      <c r="W58" s="25" t="s">
        <v>56</v>
      </c>
      <c r="X58" s="25" t="s">
        <v>56</v>
      </c>
      <c r="Y58" s="25" t="s">
        <v>56</v>
      </c>
      <c r="Z58" s="25" t="s">
        <v>56</v>
      </c>
      <c r="AA58" s="25" t="s">
        <v>56</v>
      </c>
      <c r="AB58" s="25" t="s">
        <v>56</v>
      </c>
      <c r="AC58" s="25" t="s">
        <v>56</v>
      </c>
      <c r="AD58" s="25" t="s">
        <v>56</v>
      </c>
      <c r="AE58" s="25" t="s">
        <v>56</v>
      </c>
      <c r="AF58" s="25" t="s">
        <v>56</v>
      </c>
      <c r="AG58" s="25" t="s">
        <v>56</v>
      </c>
      <c r="AH58" s="25" t="s">
        <v>56</v>
      </c>
      <c r="AI58" s="25" t="s">
        <v>56</v>
      </c>
      <c r="AJ58" s="25" t="s">
        <v>56</v>
      </c>
      <c r="AK58" s="25" t="s">
        <v>56</v>
      </c>
      <c r="AL58" s="25" t="s">
        <v>56</v>
      </c>
      <c r="AM58" s="25" t="s">
        <v>56</v>
      </c>
      <c r="AN58" s="25" t="s">
        <v>56</v>
      </c>
      <c r="AO58" s="25" t="s">
        <v>56</v>
      </c>
      <c r="AP58" s="26" t="s">
        <v>56</v>
      </c>
      <c r="AS58" s="122" t="str">
        <f t="shared" ca="1" si="3"/>
        <v/>
      </c>
    </row>
    <row r="59" spans="2:45" ht="13" x14ac:dyDescent="0.3">
      <c r="B59" s="20">
        <f t="shared" si="2"/>
        <v>0</v>
      </c>
      <c r="C59" s="5">
        <f>'Table 1'!B60</f>
        <v>0</v>
      </c>
      <c r="D59" s="5">
        <f>'Table 1'!C60</f>
        <v>1</v>
      </c>
      <c r="E59" s="5" t="str">
        <f>'Table 1'!D60</f>
        <v>Per/poly fluorinated substances</v>
      </c>
      <c r="F59" s="5" t="str">
        <f>'Table 1'!E60</f>
        <v>E</v>
      </c>
      <c r="G59" s="5" t="str">
        <f>'Table 1'!F60</f>
        <v>FBSA</v>
      </c>
      <c r="H59" s="12" t="str">
        <f>'Table 1'!G60</f>
        <v>30334-69-1</v>
      </c>
      <c r="I59" s="21" t="s">
        <v>56</v>
      </c>
      <c r="J59" s="25" t="s">
        <v>56</v>
      </c>
      <c r="K59" s="25" t="s">
        <v>56</v>
      </c>
      <c r="L59" s="25" t="s">
        <v>56</v>
      </c>
      <c r="M59" s="25" t="s">
        <v>56</v>
      </c>
      <c r="N59" s="25" t="s">
        <v>56</v>
      </c>
      <c r="O59" s="25" t="s">
        <v>56</v>
      </c>
      <c r="P59" s="25" t="s">
        <v>56</v>
      </c>
      <c r="Q59" s="25" t="s">
        <v>56</v>
      </c>
      <c r="R59" s="25" t="s">
        <v>56</v>
      </c>
      <c r="S59" s="25" t="s">
        <v>56</v>
      </c>
      <c r="T59" s="25" t="s">
        <v>56</v>
      </c>
      <c r="U59" s="25" t="s">
        <v>56</v>
      </c>
      <c r="V59" s="25" t="s">
        <v>56</v>
      </c>
      <c r="W59" s="25" t="s">
        <v>56</v>
      </c>
      <c r="X59" s="25" t="s">
        <v>56</v>
      </c>
      <c r="Y59" s="25" t="s">
        <v>56</v>
      </c>
      <c r="Z59" s="25" t="s">
        <v>56</v>
      </c>
      <c r="AA59" s="25" t="s">
        <v>56</v>
      </c>
      <c r="AB59" s="25" t="s">
        <v>56</v>
      </c>
      <c r="AC59" s="25" t="s">
        <v>56</v>
      </c>
      <c r="AD59" s="25" t="s">
        <v>56</v>
      </c>
      <c r="AE59" s="25" t="s">
        <v>56</v>
      </c>
      <c r="AF59" s="25" t="s">
        <v>56</v>
      </c>
      <c r="AG59" s="25" t="s">
        <v>56</v>
      </c>
      <c r="AH59" s="25" t="s">
        <v>56</v>
      </c>
      <c r="AI59" s="25" t="s">
        <v>56</v>
      </c>
      <c r="AJ59" s="25" t="s">
        <v>56</v>
      </c>
      <c r="AK59" s="25" t="s">
        <v>56</v>
      </c>
      <c r="AL59" s="25" t="s">
        <v>56</v>
      </c>
      <c r="AM59" s="25" t="s">
        <v>56</v>
      </c>
      <c r="AN59" s="25" t="s">
        <v>56</v>
      </c>
      <c r="AO59" s="25" t="s">
        <v>56</v>
      </c>
      <c r="AP59" s="26" t="s">
        <v>56</v>
      </c>
      <c r="AS59" s="122" t="str">
        <f t="shared" ca="1" si="3"/>
        <v/>
      </c>
    </row>
    <row r="60" spans="2:45" ht="13" x14ac:dyDescent="0.3">
      <c r="B60" s="20">
        <f t="shared" si="2"/>
        <v>1</v>
      </c>
      <c r="C60" s="5">
        <f>'Table 1'!B61</f>
        <v>0</v>
      </c>
      <c r="D60" s="5">
        <f>'Table 1'!C61</f>
        <v>1</v>
      </c>
      <c r="E60" s="5" t="str">
        <f>'Table 1'!D61</f>
        <v>Per/poly fluorinated substances</v>
      </c>
      <c r="F60" s="5" t="str">
        <f>'Table 1'!E61</f>
        <v>E</v>
      </c>
      <c r="G60" s="5" t="str">
        <f>'Table 1'!F61</f>
        <v>MeFBSE</v>
      </c>
      <c r="H60" s="12" t="str">
        <f>'Table 1'!G61</f>
        <v>34454-97-2</v>
      </c>
      <c r="I60" s="21" t="s">
        <v>56</v>
      </c>
      <c r="J60" s="25" t="s">
        <v>56</v>
      </c>
      <c r="K60" s="25" t="s">
        <v>56</v>
      </c>
      <c r="L60" s="25" t="s">
        <v>56</v>
      </c>
      <c r="M60" s="25" t="s">
        <v>56</v>
      </c>
      <c r="N60" s="25" t="s">
        <v>56</v>
      </c>
      <c r="O60" s="25" t="s">
        <v>56</v>
      </c>
      <c r="P60" s="25" t="s">
        <v>56</v>
      </c>
      <c r="Q60" s="25" t="s">
        <v>56</v>
      </c>
      <c r="R60" s="25" t="s">
        <v>56</v>
      </c>
      <c r="S60" s="25" t="s">
        <v>56</v>
      </c>
      <c r="T60" s="25" t="s">
        <v>56</v>
      </c>
      <c r="U60" s="25" t="s">
        <v>56</v>
      </c>
      <c r="V60" s="25" t="s">
        <v>553</v>
      </c>
      <c r="W60" s="25" t="s">
        <v>554</v>
      </c>
      <c r="X60" s="25" t="s">
        <v>555</v>
      </c>
      <c r="Y60" s="25" t="s">
        <v>555</v>
      </c>
      <c r="Z60" s="25" t="s">
        <v>392</v>
      </c>
      <c r="AA60" s="25" t="s">
        <v>556</v>
      </c>
      <c r="AB60" s="25" t="s">
        <v>392</v>
      </c>
      <c r="AC60" s="25" t="s">
        <v>557</v>
      </c>
      <c r="AD60" s="25" t="s">
        <v>558</v>
      </c>
      <c r="AE60" s="25" t="s">
        <v>559</v>
      </c>
      <c r="AF60" s="141" t="s">
        <v>560</v>
      </c>
      <c r="AG60" s="25"/>
      <c r="AH60" s="25" t="s">
        <v>392</v>
      </c>
      <c r="AI60" s="25"/>
      <c r="AJ60" s="25" t="s">
        <v>392</v>
      </c>
      <c r="AK60" s="25"/>
      <c r="AL60" s="25" t="s">
        <v>392</v>
      </c>
      <c r="AM60" s="25" t="s">
        <v>392</v>
      </c>
      <c r="AN60" s="25" t="s">
        <v>392</v>
      </c>
      <c r="AO60" s="25" t="s">
        <v>392</v>
      </c>
      <c r="AP60" s="26" t="s">
        <v>561</v>
      </c>
      <c r="AS60" s="122" t="str">
        <f t="shared" ca="1" si="3"/>
        <v>Passed</v>
      </c>
    </row>
    <row r="61" spans="2:45" ht="13" x14ac:dyDescent="0.3">
      <c r="B61" s="20">
        <f t="shared" si="2"/>
        <v>0</v>
      </c>
      <c r="C61" s="5">
        <f>'Table 1'!B62</f>
        <v>0</v>
      </c>
      <c r="D61" s="5">
        <f>'Table 1'!C62</f>
        <v>1</v>
      </c>
      <c r="E61" s="5" t="str">
        <f>'Table 1'!D62</f>
        <v>Per/poly fluorinated substances</v>
      </c>
      <c r="F61" s="5" t="str">
        <f>'Table 1'!E62</f>
        <v>E</v>
      </c>
      <c r="G61" s="5" t="str">
        <f>'Table 1'!F62</f>
        <v>6:2 PAP</v>
      </c>
      <c r="H61" s="12" t="str">
        <f>'Table 1'!G62</f>
        <v>57678-01-0</v>
      </c>
      <c r="I61" s="21" t="s">
        <v>56</v>
      </c>
      <c r="J61" s="25" t="s">
        <v>56</v>
      </c>
      <c r="K61" s="25" t="s">
        <v>56</v>
      </c>
      <c r="L61" s="25" t="s">
        <v>56</v>
      </c>
      <c r="M61" s="25" t="s">
        <v>56</v>
      </c>
      <c r="N61" s="25" t="s">
        <v>56</v>
      </c>
      <c r="O61" s="25" t="s">
        <v>56</v>
      </c>
      <c r="P61" s="25" t="s">
        <v>56</v>
      </c>
      <c r="Q61" s="25" t="s">
        <v>56</v>
      </c>
      <c r="R61" s="25" t="s">
        <v>56</v>
      </c>
      <c r="S61" s="25" t="s">
        <v>56</v>
      </c>
      <c r="T61" s="25" t="s">
        <v>56</v>
      </c>
      <c r="U61" s="25" t="s">
        <v>56</v>
      </c>
      <c r="V61" s="25" t="s">
        <v>56</v>
      </c>
      <c r="W61" s="25" t="s">
        <v>56</v>
      </c>
      <c r="X61" s="25" t="s">
        <v>56</v>
      </c>
      <c r="Y61" s="25" t="s">
        <v>56</v>
      </c>
      <c r="Z61" s="25" t="s">
        <v>56</v>
      </c>
      <c r="AA61" s="25" t="s">
        <v>56</v>
      </c>
      <c r="AB61" s="25" t="s">
        <v>56</v>
      </c>
      <c r="AC61" s="25" t="s">
        <v>56</v>
      </c>
      <c r="AD61" s="25" t="s">
        <v>56</v>
      </c>
      <c r="AE61" s="25" t="s">
        <v>56</v>
      </c>
      <c r="AF61" s="25" t="s">
        <v>56</v>
      </c>
      <c r="AG61" s="25" t="s">
        <v>56</v>
      </c>
      <c r="AH61" s="25" t="s">
        <v>56</v>
      </c>
      <c r="AI61" s="25" t="s">
        <v>56</v>
      </c>
      <c r="AJ61" s="25" t="s">
        <v>56</v>
      </c>
      <c r="AK61" s="25" t="s">
        <v>56</v>
      </c>
      <c r="AL61" s="25" t="s">
        <v>56</v>
      </c>
      <c r="AM61" s="25" t="s">
        <v>56</v>
      </c>
      <c r="AN61" s="25" t="s">
        <v>56</v>
      </c>
      <c r="AO61" s="25" t="s">
        <v>56</v>
      </c>
      <c r="AP61" s="26" t="s">
        <v>56</v>
      </c>
      <c r="AS61" s="122" t="str">
        <f t="shared" ca="1" si="3"/>
        <v/>
      </c>
    </row>
    <row r="62" spans="2:45" ht="13" x14ac:dyDescent="0.3">
      <c r="B62" s="20">
        <f t="shared" si="2"/>
        <v>0</v>
      </c>
      <c r="C62" s="5">
        <f>'Table 1'!B63</f>
        <v>0</v>
      </c>
      <c r="D62" s="5">
        <f>'Table 1'!C63</f>
        <v>1</v>
      </c>
      <c r="E62" s="5" t="str">
        <f>'Table 1'!D63</f>
        <v>Per/poly fluorinated substances</v>
      </c>
      <c r="F62" s="5" t="str">
        <f>'Table 1'!E63</f>
        <v>E</v>
      </c>
      <c r="G62" s="5" t="str">
        <f>'Table 1'!F63</f>
        <v>6:2 diPAP</v>
      </c>
      <c r="H62" s="12" t="str">
        <f>'Table 1'!G63</f>
        <v>57677-95-9</v>
      </c>
      <c r="I62" s="21" t="s">
        <v>56</v>
      </c>
      <c r="J62" s="25" t="s">
        <v>56</v>
      </c>
      <c r="K62" s="25" t="s">
        <v>56</v>
      </c>
      <c r="L62" s="25" t="s">
        <v>56</v>
      </c>
      <c r="M62" s="25" t="s">
        <v>56</v>
      </c>
      <c r="N62" s="25" t="s">
        <v>56</v>
      </c>
      <c r="O62" s="25" t="s">
        <v>56</v>
      </c>
      <c r="P62" s="25" t="s">
        <v>56</v>
      </c>
      <c r="Q62" s="25" t="s">
        <v>56</v>
      </c>
      <c r="R62" s="25" t="s">
        <v>56</v>
      </c>
      <c r="S62" s="25" t="s">
        <v>56</v>
      </c>
      <c r="T62" s="25" t="s">
        <v>56</v>
      </c>
      <c r="U62" s="25" t="s">
        <v>56</v>
      </c>
      <c r="V62" s="25" t="s">
        <v>56</v>
      </c>
      <c r="W62" s="25" t="s">
        <v>56</v>
      </c>
      <c r="X62" s="25" t="s">
        <v>56</v>
      </c>
      <c r="Y62" s="25" t="s">
        <v>56</v>
      </c>
      <c r="Z62" s="25" t="s">
        <v>56</v>
      </c>
      <c r="AA62" s="25" t="s">
        <v>56</v>
      </c>
      <c r="AB62" s="25" t="s">
        <v>56</v>
      </c>
      <c r="AC62" s="25" t="s">
        <v>56</v>
      </c>
      <c r="AD62" s="25" t="s">
        <v>56</v>
      </c>
      <c r="AE62" s="25" t="s">
        <v>56</v>
      </c>
      <c r="AF62" s="25" t="s">
        <v>56</v>
      </c>
      <c r="AG62" s="25" t="s">
        <v>56</v>
      </c>
      <c r="AH62" s="25" t="s">
        <v>56</v>
      </c>
      <c r="AI62" s="25" t="s">
        <v>56</v>
      </c>
      <c r="AJ62" s="25" t="s">
        <v>56</v>
      </c>
      <c r="AK62" s="25" t="s">
        <v>56</v>
      </c>
      <c r="AL62" s="25" t="s">
        <v>56</v>
      </c>
      <c r="AM62" s="25" t="s">
        <v>56</v>
      </c>
      <c r="AN62" s="25" t="s">
        <v>56</v>
      </c>
      <c r="AO62" s="25" t="s">
        <v>56</v>
      </c>
      <c r="AP62" s="26" t="s">
        <v>56</v>
      </c>
      <c r="AS62" s="122" t="str">
        <f t="shared" ca="1" si="3"/>
        <v/>
      </c>
    </row>
    <row r="63" spans="2:45" ht="13" x14ac:dyDescent="0.3">
      <c r="B63" s="20">
        <f t="shared" si="2"/>
        <v>0</v>
      </c>
      <c r="C63" s="5">
        <f>'Table 1'!B64</f>
        <v>0</v>
      </c>
      <c r="D63" s="5">
        <f>'Table 1'!C64</f>
        <v>1</v>
      </c>
      <c r="E63" s="5" t="str">
        <f>'Table 1'!D64</f>
        <v>Per/poly fluorinated substances</v>
      </c>
      <c r="F63" s="5" t="str">
        <f>'Table 1'!E64</f>
        <v>E</v>
      </c>
      <c r="G63" s="5" t="str">
        <f>'Table 1'!F64</f>
        <v>PFHxPA</v>
      </c>
      <c r="H63" s="12" t="str">
        <f>'Table 1'!G64</f>
        <v>40143-76-8</v>
      </c>
      <c r="I63" s="21" t="s">
        <v>56</v>
      </c>
      <c r="J63" s="25" t="s">
        <v>56</v>
      </c>
      <c r="K63" s="25" t="s">
        <v>56</v>
      </c>
      <c r="L63" s="25" t="s">
        <v>56</v>
      </c>
      <c r="M63" s="25" t="s">
        <v>56</v>
      </c>
      <c r="N63" s="25" t="s">
        <v>56</v>
      </c>
      <c r="O63" s="25" t="s">
        <v>56</v>
      </c>
      <c r="P63" s="25" t="s">
        <v>56</v>
      </c>
      <c r="Q63" s="25" t="s">
        <v>56</v>
      </c>
      <c r="R63" s="25" t="s">
        <v>56</v>
      </c>
      <c r="S63" s="25" t="s">
        <v>56</v>
      </c>
      <c r="T63" s="25" t="s">
        <v>56</v>
      </c>
      <c r="U63" s="25" t="s">
        <v>56</v>
      </c>
      <c r="V63" s="25" t="s">
        <v>56</v>
      </c>
      <c r="W63" s="25" t="s">
        <v>56</v>
      </c>
      <c r="X63" s="25" t="s">
        <v>56</v>
      </c>
      <c r="Y63" s="25" t="s">
        <v>56</v>
      </c>
      <c r="Z63" s="25" t="s">
        <v>56</v>
      </c>
      <c r="AA63" s="25" t="s">
        <v>56</v>
      </c>
      <c r="AB63" s="25" t="s">
        <v>56</v>
      </c>
      <c r="AC63" s="25" t="s">
        <v>56</v>
      </c>
      <c r="AD63" s="25" t="s">
        <v>56</v>
      </c>
      <c r="AE63" s="25" t="s">
        <v>56</v>
      </c>
      <c r="AF63" s="25" t="s">
        <v>56</v>
      </c>
      <c r="AG63" s="25" t="s">
        <v>56</v>
      </c>
      <c r="AH63" s="25" t="s">
        <v>56</v>
      </c>
      <c r="AI63" s="25" t="s">
        <v>56</v>
      </c>
      <c r="AJ63" s="25" t="s">
        <v>56</v>
      </c>
      <c r="AK63" s="25" t="s">
        <v>56</v>
      </c>
      <c r="AL63" s="25" t="s">
        <v>56</v>
      </c>
      <c r="AM63" s="25" t="s">
        <v>56</v>
      </c>
      <c r="AN63" s="25" t="s">
        <v>56</v>
      </c>
      <c r="AO63" s="25" t="s">
        <v>56</v>
      </c>
      <c r="AP63" s="26" t="s">
        <v>56</v>
      </c>
      <c r="AS63" s="122" t="str">
        <f t="shared" ca="1" si="3"/>
        <v/>
      </c>
    </row>
    <row r="64" spans="2:45" ht="13" x14ac:dyDescent="0.3">
      <c r="B64" s="20">
        <f t="shared" si="2"/>
        <v>0</v>
      </c>
      <c r="C64" s="5">
        <f>'Table 1'!B65</f>
        <v>0</v>
      </c>
      <c r="D64" s="5">
        <f>'Table 1'!C65</f>
        <v>1</v>
      </c>
      <c r="E64" s="5" t="str">
        <f>'Table 1'!D65</f>
        <v>Per/poly fluorinated substances</v>
      </c>
      <c r="F64" s="5" t="str">
        <f>'Table 1'!E65</f>
        <v>E</v>
      </c>
      <c r="G64" s="5" t="str">
        <f>'Table 1'!F65</f>
        <v>PFDPA</v>
      </c>
      <c r="H64" s="12" t="str">
        <f>'Table 1'!G65</f>
        <v>52299-26-0</v>
      </c>
      <c r="I64" s="21" t="s">
        <v>56</v>
      </c>
      <c r="J64" s="25" t="s">
        <v>56</v>
      </c>
      <c r="K64" s="25" t="s">
        <v>56</v>
      </c>
      <c r="L64" s="25" t="s">
        <v>56</v>
      </c>
      <c r="M64" s="25" t="s">
        <v>56</v>
      </c>
      <c r="N64" s="25" t="s">
        <v>56</v>
      </c>
      <c r="O64" s="25" t="s">
        <v>56</v>
      </c>
      <c r="P64" s="25" t="s">
        <v>56</v>
      </c>
      <c r="Q64" s="25" t="s">
        <v>56</v>
      </c>
      <c r="R64" s="25" t="s">
        <v>56</v>
      </c>
      <c r="S64" s="25" t="s">
        <v>56</v>
      </c>
      <c r="T64" s="25" t="s">
        <v>56</v>
      </c>
      <c r="U64" s="25" t="s">
        <v>56</v>
      </c>
      <c r="V64" s="25" t="s">
        <v>56</v>
      </c>
      <c r="W64" s="25" t="s">
        <v>56</v>
      </c>
      <c r="X64" s="25" t="s">
        <v>56</v>
      </c>
      <c r="Y64" s="25" t="s">
        <v>56</v>
      </c>
      <c r="Z64" s="25" t="s">
        <v>56</v>
      </c>
      <c r="AA64" s="25" t="s">
        <v>56</v>
      </c>
      <c r="AB64" s="25" t="s">
        <v>56</v>
      </c>
      <c r="AC64" s="25" t="s">
        <v>56</v>
      </c>
      <c r="AD64" s="25" t="s">
        <v>56</v>
      </c>
      <c r="AE64" s="25" t="s">
        <v>56</v>
      </c>
      <c r="AF64" s="25" t="s">
        <v>56</v>
      </c>
      <c r="AG64" s="25" t="s">
        <v>56</v>
      </c>
      <c r="AH64" s="25" t="s">
        <v>56</v>
      </c>
      <c r="AI64" s="25" t="s">
        <v>56</v>
      </c>
      <c r="AJ64" s="25" t="s">
        <v>56</v>
      </c>
      <c r="AK64" s="25" t="s">
        <v>56</v>
      </c>
      <c r="AL64" s="25" t="s">
        <v>56</v>
      </c>
      <c r="AM64" s="25" t="s">
        <v>56</v>
      </c>
      <c r="AN64" s="25" t="s">
        <v>56</v>
      </c>
      <c r="AO64" s="25" t="s">
        <v>56</v>
      </c>
      <c r="AP64" s="26" t="s">
        <v>56</v>
      </c>
      <c r="AS64" s="122" t="str">
        <f t="shared" ca="1" si="3"/>
        <v/>
      </c>
    </row>
    <row r="65" spans="1:45" ht="13" x14ac:dyDescent="0.3">
      <c r="B65" s="20">
        <f t="shared" si="2"/>
        <v>0</v>
      </c>
      <c r="C65" s="5">
        <f>'Table 1'!B66</f>
        <v>0</v>
      </c>
      <c r="D65" s="5">
        <f>'Table 1'!C66</f>
        <v>1</v>
      </c>
      <c r="E65" s="5" t="str">
        <f>'Table 1'!D66</f>
        <v>Per/poly fluorinated substances</v>
      </c>
      <c r="F65" s="5" t="str">
        <f>'Table 1'!E66</f>
        <v>E</v>
      </c>
      <c r="G65" s="5" t="str">
        <f>'Table 1'!F66</f>
        <v>C8/C10 PFPiA</v>
      </c>
      <c r="H65" s="12" t="str">
        <f>'Table 1'!G66</f>
        <v>500776-81-8</v>
      </c>
      <c r="I65" s="21" t="s">
        <v>56</v>
      </c>
      <c r="J65" s="25" t="s">
        <v>56</v>
      </c>
      <c r="K65" s="25" t="s">
        <v>56</v>
      </c>
      <c r="L65" s="25" t="s">
        <v>56</v>
      </c>
      <c r="M65" s="25" t="s">
        <v>56</v>
      </c>
      <c r="N65" s="25" t="s">
        <v>56</v>
      </c>
      <c r="O65" s="25" t="s">
        <v>56</v>
      </c>
      <c r="P65" s="25" t="s">
        <v>56</v>
      </c>
      <c r="Q65" s="25" t="s">
        <v>56</v>
      </c>
      <c r="R65" s="25" t="s">
        <v>56</v>
      </c>
      <c r="S65" s="25" t="s">
        <v>56</v>
      </c>
      <c r="T65" s="25" t="s">
        <v>56</v>
      </c>
      <c r="U65" s="25" t="s">
        <v>56</v>
      </c>
      <c r="V65" s="25" t="s">
        <v>56</v>
      </c>
      <c r="W65" s="25" t="s">
        <v>56</v>
      </c>
      <c r="X65" s="25" t="s">
        <v>56</v>
      </c>
      <c r="Y65" s="25" t="s">
        <v>56</v>
      </c>
      <c r="Z65" s="25" t="s">
        <v>56</v>
      </c>
      <c r="AA65" s="25" t="s">
        <v>56</v>
      </c>
      <c r="AB65" s="25" t="s">
        <v>56</v>
      </c>
      <c r="AC65" s="25" t="s">
        <v>56</v>
      </c>
      <c r="AD65" s="25" t="s">
        <v>56</v>
      </c>
      <c r="AE65" s="25" t="s">
        <v>56</v>
      </c>
      <c r="AF65" s="25" t="s">
        <v>56</v>
      </c>
      <c r="AG65" s="25" t="s">
        <v>56</v>
      </c>
      <c r="AH65" s="25" t="s">
        <v>56</v>
      </c>
      <c r="AI65" s="25" t="s">
        <v>56</v>
      </c>
      <c r="AJ65" s="25" t="s">
        <v>56</v>
      </c>
      <c r="AK65" s="25" t="s">
        <v>56</v>
      </c>
      <c r="AL65" s="25" t="s">
        <v>56</v>
      </c>
      <c r="AM65" s="25" t="s">
        <v>56</v>
      </c>
      <c r="AN65" s="25" t="s">
        <v>56</v>
      </c>
      <c r="AO65" s="25" t="s">
        <v>56</v>
      </c>
      <c r="AP65" s="26" t="s">
        <v>56</v>
      </c>
      <c r="AS65" s="122" t="str">
        <f t="shared" ca="1" si="3"/>
        <v/>
      </c>
    </row>
    <row r="66" spans="1:45" ht="13" x14ac:dyDescent="0.3">
      <c r="B66" s="20">
        <f t="shared" si="2"/>
        <v>0</v>
      </c>
      <c r="C66" s="5">
        <f>'Table 1'!B67</f>
        <v>0</v>
      </c>
      <c r="D66" s="5">
        <f>'Table 1'!C67</f>
        <v>1</v>
      </c>
      <c r="E66" s="5" t="str">
        <f>'Table 1'!D67</f>
        <v>Per/poly fluorinated substances</v>
      </c>
      <c r="F66" s="5" t="str">
        <f>'Table 1'!E67</f>
        <v>E</v>
      </c>
      <c r="G66" s="5" t="str">
        <f>'Table 1'!F67</f>
        <v>Denum SH</v>
      </c>
      <c r="H66" s="12" t="str">
        <f>'Table 1'!G67</f>
        <v>120895-92-3</v>
      </c>
      <c r="I66" s="21" t="s">
        <v>56</v>
      </c>
      <c r="J66" s="25" t="s">
        <v>56</v>
      </c>
      <c r="K66" s="25" t="s">
        <v>56</v>
      </c>
      <c r="L66" s="25" t="s">
        <v>56</v>
      </c>
      <c r="M66" s="25" t="s">
        <v>56</v>
      </c>
      <c r="N66" s="25" t="s">
        <v>56</v>
      </c>
      <c r="O66" s="25" t="s">
        <v>56</v>
      </c>
      <c r="P66" s="25" t="s">
        <v>56</v>
      </c>
      <c r="Q66" s="25" t="s">
        <v>56</v>
      </c>
      <c r="R66" s="25" t="s">
        <v>56</v>
      </c>
      <c r="S66" s="25" t="s">
        <v>56</v>
      </c>
      <c r="T66" s="25" t="s">
        <v>56</v>
      </c>
      <c r="U66" s="25" t="s">
        <v>56</v>
      </c>
      <c r="V66" s="25" t="s">
        <v>56</v>
      </c>
      <c r="W66" s="25" t="s">
        <v>56</v>
      </c>
      <c r="X66" s="25" t="s">
        <v>56</v>
      </c>
      <c r="Y66" s="25" t="s">
        <v>56</v>
      </c>
      <c r="Z66" s="25" t="s">
        <v>56</v>
      </c>
      <c r="AA66" s="25" t="s">
        <v>56</v>
      </c>
      <c r="AB66" s="25" t="s">
        <v>56</v>
      </c>
      <c r="AC66" s="25" t="s">
        <v>56</v>
      </c>
      <c r="AD66" s="25" t="s">
        <v>56</v>
      </c>
      <c r="AE66" s="25" t="s">
        <v>56</v>
      </c>
      <c r="AF66" s="25" t="s">
        <v>56</v>
      </c>
      <c r="AG66" s="25" t="s">
        <v>56</v>
      </c>
      <c r="AH66" s="25" t="s">
        <v>56</v>
      </c>
      <c r="AI66" s="25" t="s">
        <v>56</v>
      </c>
      <c r="AJ66" s="25" t="s">
        <v>56</v>
      </c>
      <c r="AK66" s="25" t="s">
        <v>56</v>
      </c>
      <c r="AL66" s="25" t="s">
        <v>56</v>
      </c>
      <c r="AM66" s="25" t="s">
        <v>56</v>
      </c>
      <c r="AN66" s="25" t="s">
        <v>56</v>
      </c>
      <c r="AO66" s="25" t="s">
        <v>56</v>
      </c>
      <c r="AP66" s="26" t="s">
        <v>56</v>
      </c>
      <c r="AS66" s="122" t="str">
        <f t="shared" ca="1" si="3"/>
        <v/>
      </c>
    </row>
    <row r="67" spans="1:45" ht="13" x14ac:dyDescent="0.3">
      <c r="B67" s="20">
        <f t="shared" si="2"/>
        <v>0</v>
      </c>
      <c r="C67" s="5">
        <f>'Table 1'!B68</f>
        <v>0</v>
      </c>
      <c r="D67" s="5">
        <f>'Table 1'!C68</f>
        <v>1</v>
      </c>
      <c r="E67" s="5" t="str">
        <f>'Table 1'!D68</f>
        <v>Per/poly fluorinated substances</v>
      </c>
      <c r="F67" s="5" t="str">
        <f>'Table 1'!E68</f>
        <v>E</v>
      </c>
      <c r="G67" s="5" t="str">
        <f>'Table 1'!F68</f>
        <v>Krytox</v>
      </c>
      <c r="H67" s="12" t="str">
        <f>'Table 1'!G68</f>
        <v>60164-51-4</v>
      </c>
      <c r="I67" s="21" t="s">
        <v>56</v>
      </c>
      <c r="J67" s="25" t="s">
        <v>56</v>
      </c>
      <c r="K67" s="25" t="s">
        <v>56</v>
      </c>
      <c r="L67" s="25" t="s">
        <v>56</v>
      </c>
      <c r="M67" s="25" t="s">
        <v>56</v>
      </c>
      <c r="N67" s="25" t="s">
        <v>56</v>
      </c>
      <c r="O67" s="25" t="s">
        <v>56</v>
      </c>
      <c r="P67" s="25" t="s">
        <v>56</v>
      </c>
      <c r="Q67" s="25" t="s">
        <v>56</v>
      </c>
      <c r="R67" s="25" t="s">
        <v>56</v>
      </c>
      <c r="S67" s="25" t="s">
        <v>56</v>
      </c>
      <c r="T67" s="25" t="s">
        <v>56</v>
      </c>
      <c r="U67" s="25" t="s">
        <v>56</v>
      </c>
      <c r="V67" s="25" t="s">
        <v>56</v>
      </c>
      <c r="W67" s="25" t="s">
        <v>56</v>
      </c>
      <c r="X67" s="25" t="s">
        <v>56</v>
      </c>
      <c r="Y67" s="25" t="s">
        <v>56</v>
      </c>
      <c r="Z67" s="25" t="s">
        <v>56</v>
      </c>
      <c r="AA67" s="25" t="s">
        <v>56</v>
      </c>
      <c r="AB67" s="25" t="s">
        <v>56</v>
      </c>
      <c r="AC67" s="25" t="s">
        <v>56</v>
      </c>
      <c r="AD67" s="25" t="s">
        <v>56</v>
      </c>
      <c r="AE67" s="25" t="s">
        <v>56</v>
      </c>
      <c r="AF67" s="25" t="s">
        <v>56</v>
      </c>
      <c r="AG67" s="25" t="s">
        <v>56</v>
      </c>
      <c r="AH67" s="25" t="s">
        <v>56</v>
      </c>
      <c r="AI67" s="25" t="s">
        <v>56</v>
      </c>
      <c r="AJ67" s="25" t="s">
        <v>56</v>
      </c>
      <c r="AK67" s="25" t="s">
        <v>56</v>
      </c>
      <c r="AL67" s="25" t="s">
        <v>56</v>
      </c>
      <c r="AM67" s="25" t="s">
        <v>56</v>
      </c>
      <c r="AN67" s="25" t="s">
        <v>56</v>
      </c>
      <c r="AO67" s="25" t="s">
        <v>56</v>
      </c>
      <c r="AP67" s="26" t="s">
        <v>56</v>
      </c>
      <c r="AS67" s="122" t="str">
        <f t="shared" ca="1" si="3"/>
        <v/>
      </c>
    </row>
    <row r="68" spans="1:45" ht="13" x14ac:dyDescent="0.3">
      <c r="B68" s="20">
        <f t="shared" si="2"/>
        <v>0</v>
      </c>
      <c r="C68" s="5">
        <f>'Table 1'!B69</f>
        <v>0</v>
      </c>
      <c r="D68" s="5">
        <f>'Table 1'!C69</f>
        <v>1</v>
      </c>
      <c r="E68" s="5" t="str">
        <f>'Table 1'!D69</f>
        <v>Per/poly fluorinated substances</v>
      </c>
      <c r="F68" s="5" t="str">
        <f>'Table 1'!E69</f>
        <v>E</v>
      </c>
      <c r="G68" s="5" t="str">
        <f>'Table 1'!F69</f>
        <v>Fomblin Z-DIAC</v>
      </c>
      <c r="H68" s="12" t="str">
        <f>'Table 1'!G69</f>
        <v>97462-40-1</v>
      </c>
      <c r="I68" s="21" t="s">
        <v>56</v>
      </c>
      <c r="J68" s="25" t="s">
        <v>56</v>
      </c>
      <c r="K68" s="25" t="s">
        <v>56</v>
      </c>
      <c r="L68" s="25" t="s">
        <v>56</v>
      </c>
      <c r="M68" s="25" t="s">
        <v>56</v>
      </c>
      <c r="N68" s="25" t="s">
        <v>56</v>
      </c>
      <c r="O68" s="25" t="s">
        <v>56</v>
      </c>
      <c r="P68" s="25" t="s">
        <v>56</v>
      </c>
      <c r="Q68" s="25" t="s">
        <v>56</v>
      </c>
      <c r="R68" s="25" t="s">
        <v>56</v>
      </c>
      <c r="S68" s="25" t="s">
        <v>56</v>
      </c>
      <c r="T68" s="25" t="s">
        <v>56</v>
      </c>
      <c r="U68" s="25" t="s">
        <v>56</v>
      </c>
      <c r="V68" s="25" t="s">
        <v>56</v>
      </c>
      <c r="W68" s="25" t="s">
        <v>56</v>
      </c>
      <c r="X68" s="25" t="s">
        <v>56</v>
      </c>
      <c r="Y68" s="25" t="s">
        <v>56</v>
      </c>
      <c r="Z68" s="25" t="s">
        <v>56</v>
      </c>
      <c r="AA68" s="25" t="s">
        <v>56</v>
      </c>
      <c r="AB68" s="25" t="s">
        <v>56</v>
      </c>
      <c r="AC68" s="25" t="s">
        <v>56</v>
      </c>
      <c r="AD68" s="25" t="s">
        <v>56</v>
      </c>
      <c r="AE68" s="25" t="s">
        <v>56</v>
      </c>
      <c r="AF68" s="25" t="s">
        <v>56</v>
      </c>
      <c r="AG68" s="25" t="s">
        <v>56</v>
      </c>
      <c r="AH68" s="25" t="s">
        <v>56</v>
      </c>
      <c r="AI68" s="25" t="s">
        <v>56</v>
      </c>
      <c r="AJ68" s="25" t="s">
        <v>56</v>
      </c>
      <c r="AK68" s="25" t="s">
        <v>56</v>
      </c>
      <c r="AL68" s="25" t="s">
        <v>56</v>
      </c>
      <c r="AM68" s="25" t="s">
        <v>56</v>
      </c>
      <c r="AN68" s="25" t="s">
        <v>56</v>
      </c>
      <c r="AO68" s="25" t="s">
        <v>56</v>
      </c>
      <c r="AP68" s="26" t="s">
        <v>56</v>
      </c>
      <c r="AS68" s="122" t="str">
        <f t="shared" ca="1" si="3"/>
        <v/>
      </c>
    </row>
    <row r="69" spans="1:45" ht="13" x14ac:dyDescent="0.3">
      <c r="B69" s="20">
        <f t="shared" si="2"/>
        <v>0</v>
      </c>
      <c r="C69" s="5">
        <f>'Table 1'!B70</f>
        <v>0</v>
      </c>
      <c r="D69" s="5">
        <f>'Table 1'!C70</f>
        <v>1</v>
      </c>
      <c r="E69" s="5" t="str">
        <f>'Table 1'!D70</f>
        <v>Per/poly fluorinated substances</v>
      </c>
      <c r="F69" s="5" t="str">
        <f>'Table 1'!E70</f>
        <v>E</v>
      </c>
      <c r="G69" s="5" t="str">
        <f>'Table 1'!F70</f>
        <v>TFEE-5</v>
      </c>
      <c r="H69" s="12">
        <f>'Table 1'!G70</f>
        <v>0</v>
      </c>
      <c r="I69" s="21" t="s">
        <v>56</v>
      </c>
      <c r="J69" s="25" t="s">
        <v>56</v>
      </c>
      <c r="K69" s="25" t="s">
        <v>56</v>
      </c>
      <c r="L69" s="25" t="s">
        <v>56</v>
      </c>
      <c r="M69" s="25" t="s">
        <v>56</v>
      </c>
      <c r="N69" s="25" t="s">
        <v>56</v>
      </c>
      <c r="O69" s="25" t="s">
        <v>56</v>
      </c>
      <c r="P69" s="25" t="s">
        <v>56</v>
      </c>
      <c r="Q69" s="25" t="s">
        <v>56</v>
      </c>
      <c r="R69" s="25" t="s">
        <v>56</v>
      </c>
      <c r="S69" s="25" t="s">
        <v>56</v>
      </c>
      <c r="T69" s="25" t="s">
        <v>56</v>
      </c>
      <c r="U69" s="25" t="s">
        <v>56</v>
      </c>
      <c r="V69" s="25" t="s">
        <v>56</v>
      </c>
      <c r="W69" s="25" t="s">
        <v>56</v>
      </c>
      <c r="X69" s="25" t="s">
        <v>56</v>
      </c>
      <c r="Y69" s="25" t="s">
        <v>56</v>
      </c>
      <c r="Z69" s="25" t="s">
        <v>56</v>
      </c>
      <c r="AA69" s="25" t="s">
        <v>56</v>
      </c>
      <c r="AB69" s="25" t="s">
        <v>56</v>
      </c>
      <c r="AC69" s="25" t="s">
        <v>56</v>
      </c>
      <c r="AD69" s="25" t="s">
        <v>56</v>
      </c>
      <c r="AE69" s="25" t="s">
        <v>56</v>
      </c>
      <c r="AF69" s="25" t="s">
        <v>56</v>
      </c>
      <c r="AG69" s="25" t="s">
        <v>56</v>
      </c>
      <c r="AH69" s="25" t="s">
        <v>56</v>
      </c>
      <c r="AI69" s="25" t="s">
        <v>56</v>
      </c>
      <c r="AJ69" s="25" t="s">
        <v>56</v>
      </c>
      <c r="AK69" s="25" t="s">
        <v>56</v>
      </c>
      <c r="AL69" s="25" t="s">
        <v>56</v>
      </c>
      <c r="AM69" s="25" t="s">
        <v>56</v>
      </c>
      <c r="AN69" s="25" t="s">
        <v>56</v>
      </c>
      <c r="AO69" s="25" t="s">
        <v>56</v>
      </c>
      <c r="AP69" s="26" t="s">
        <v>56</v>
      </c>
      <c r="AS69" s="122" t="str">
        <f t="shared" ca="1" si="3"/>
        <v/>
      </c>
    </row>
    <row r="70" spans="1:45" ht="13" x14ac:dyDescent="0.3">
      <c r="B70" s="20">
        <f t="shared" si="2"/>
        <v>0</v>
      </c>
      <c r="C70" s="5">
        <f>'Table 1'!B71</f>
        <v>0</v>
      </c>
      <c r="D70" s="5">
        <f>'Table 1'!C71</f>
        <v>1</v>
      </c>
      <c r="E70" s="5" t="str">
        <f>'Table 1'!D71</f>
        <v>Per/poly fluorinated substances</v>
      </c>
      <c r="F70" s="5" t="str">
        <f>'Table 1'!E71</f>
        <v>E</v>
      </c>
      <c r="G70" s="5" t="str">
        <f>'Table 1'!F71</f>
        <v>PTFE</v>
      </c>
      <c r="H70" s="12" t="str">
        <f>'Table 1'!G71</f>
        <v>9002-84-0</v>
      </c>
      <c r="I70" s="21" t="s">
        <v>56</v>
      </c>
      <c r="J70" s="25" t="s">
        <v>56</v>
      </c>
      <c r="K70" s="25" t="s">
        <v>56</v>
      </c>
      <c r="L70" s="25" t="s">
        <v>56</v>
      </c>
      <c r="M70" s="25" t="s">
        <v>56</v>
      </c>
      <c r="N70" s="25" t="s">
        <v>56</v>
      </c>
      <c r="O70" s="25" t="s">
        <v>56</v>
      </c>
      <c r="P70" s="25" t="s">
        <v>56</v>
      </c>
      <c r="Q70" s="25" t="s">
        <v>56</v>
      </c>
      <c r="R70" s="25" t="s">
        <v>56</v>
      </c>
      <c r="S70" s="25" t="s">
        <v>56</v>
      </c>
      <c r="T70" s="25" t="s">
        <v>56</v>
      </c>
      <c r="U70" s="25" t="s">
        <v>56</v>
      </c>
      <c r="V70" s="25" t="s">
        <v>56</v>
      </c>
      <c r="W70" s="25" t="s">
        <v>56</v>
      </c>
      <c r="X70" s="25" t="s">
        <v>56</v>
      </c>
      <c r="Y70" s="25" t="s">
        <v>56</v>
      </c>
      <c r="Z70" s="25" t="s">
        <v>56</v>
      </c>
      <c r="AA70" s="25" t="s">
        <v>56</v>
      </c>
      <c r="AB70" s="25" t="s">
        <v>56</v>
      </c>
      <c r="AC70" s="25" t="s">
        <v>56</v>
      </c>
      <c r="AD70" s="25" t="s">
        <v>56</v>
      </c>
      <c r="AE70" s="25" t="s">
        <v>56</v>
      </c>
      <c r="AF70" s="25" t="s">
        <v>56</v>
      </c>
      <c r="AG70" s="25" t="s">
        <v>56</v>
      </c>
      <c r="AH70" s="25" t="s">
        <v>56</v>
      </c>
      <c r="AI70" s="25" t="s">
        <v>56</v>
      </c>
      <c r="AJ70" s="25" t="s">
        <v>56</v>
      </c>
      <c r="AK70" s="25" t="s">
        <v>56</v>
      </c>
      <c r="AL70" s="25" t="s">
        <v>56</v>
      </c>
      <c r="AM70" s="25" t="s">
        <v>56</v>
      </c>
      <c r="AN70" s="25" t="s">
        <v>56</v>
      </c>
      <c r="AO70" s="25" t="s">
        <v>56</v>
      </c>
      <c r="AP70" s="26" t="s">
        <v>56</v>
      </c>
      <c r="AS70" s="122" t="str">
        <f t="shared" ca="1" si="3"/>
        <v/>
      </c>
    </row>
    <row r="71" spans="1:45" ht="13" x14ac:dyDescent="0.3">
      <c r="B71" s="20">
        <f t="shared" si="2"/>
        <v>0</v>
      </c>
      <c r="C71" s="5">
        <f>'Table 1'!B72</f>
        <v>0</v>
      </c>
      <c r="D71" s="5">
        <f>'Table 1'!C72</f>
        <v>1</v>
      </c>
      <c r="E71" s="5" t="str">
        <f>'Table 1'!D72</f>
        <v>Per/poly fluorinated substances</v>
      </c>
      <c r="F71" s="5" t="str">
        <f>'Table 1'!E72</f>
        <v>E</v>
      </c>
      <c r="G71" s="5" t="str">
        <f>'Table 1'!F72</f>
        <v>PVDF</v>
      </c>
      <c r="H71" s="12" t="str">
        <f>'Table 1'!G72</f>
        <v>24937-79-9</v>
      </c>
      <c r="I71" s="21" t="s">
        <v>56</v>
      </c>
      <c r="J71" s="25" t="s">
        <v>56</v>
      </c>
      <c r="K71" s="25" t="s">
        <v>56</v>
      </c>
      <c r="L71" s="25" t="s">
        <v>56</v>
      </c>
      <c r="M71" s="25" t="s">
        <v>56</v>
      </c>
      <c r="N71" s="25" t="s">
        <v>56</v>
      </c>
      <c r="O71" s="25" t="s">
        <v>56</v>
      </c>
      <c r="P71" s="25" t="s">
        <v>56</v>
      </c>
      <c r="Q71" s="25" t="s">
        <v>56</v>
      </c>
      <c r="R71" s="25" t="s">
        <v>56</v>
      </c>
      <c r="S71" s="25" t="s">
        <v>56</v>
      </c>
      <c r="T71" s="25" t="s">
        <v>56</v>
      </c>
      <c r="U71" s="25" t="s">
        <v>56</v>
      </c>
      <c r="V71" s="25" t="s">
        <v>56</v>
      </c>
      <c r="W71" s="25" t="s">
        <v>56</v>
      </c>
      <c r="X71" s="25" t="s">
        <v>56</v>
      </c>
      <c r="Y71" s="25" t="s">
        <v>56</v>
      </c>
      <c r="Z71" s="25" t="s">
        <v>56</v>
      </c>
      <c r="AA71" s="25" t="s">
        <v>56</v>
      </c>
      <c r="AB71" s="25" t="s">
        <v>56</v>
      </c>
      <c r="AC71" s="25" t="s">
        <v>56</v>
      </c>
      <c r="AD71" s="25" t="s">
        <v>56</v>
      </c>
      <c r="AE71" s="25" t="s">
        <v>56</v>
      </c>
      <c r="AF71" s="25" t="s">
        <v>56</v>
      </c>
      <c r="AG71" s="25" t="s">
        <v>56</v>
      </c>
      <c r="AH71" s="25" t="s">
        <v>56</v>
      </c>
      <c r="AI71" s="25" t="s">
        <v>56</v>
      </c>
      <c r="AJ71" s="25" t="s">
        <v>56</v>
      </c>
      <c r="AK71" s="25" t="s">
        <v>56</v>
      </c>
      <c r="AL71" s="25" t="s">
        <v>56</v>
      </c>
      <c r="AM71" s="25" t="s">
        <v>56</v>
      </c>
      <c r="AN71" s="25" t="s">
        <v>56</v>
      </c>
      <c r="AO71" s="25" t="s">
        <v>56</v>
      </c>
      <c r="AP71" s="26" t="s">
        <v>56</v>
      </c>
      <c r="AS71" s="122" t="str">
        <f t="shared" ca="1" si="3"/>
        <v/>
      </c>
    </row>
    <row r="72" spans="1:45" ht="13" x14ac:dyDescent="0.3">
      <c r="B72" s="20">
        <f t="shared" si="2"/>
        <v>0</v>
      </c>
      <c r="C72" s="5">
        <f>'Table 1'!B73</f>
        <v>0</v>
      </c>
      <c r="D72" s="5">
        <f>'Table 1'!C73</f>
        <v>1</v>
      </c>
      <c r="E72" s="5" t="str">
        <f>'Table 1'!D73</f>
        <v>Per/poly fluorinated substances</v>
      </c>
      <c r="F72" s="5" t="str">
        <f>'Table 1'!E73</f>
        <v>E</v>
      </c>
      <c r="G72" s="5" t="str">
        <f>'Table 1'!F73</f>
        <v>PVF</v>
      </c>
      <c r="H72" s="12" t="str">
        <f>'Table 1'!G73</f>
        <v>24981-14-4</v>
      </c>
      <c r="I72" s="21" t="s">
        <v>56</v>
      </c>
      <c r="J72" s="25" t="s">
        <v>56</v>
      </c>
      <c r="K72" s="25" t="s">
        <v>56</v>
      </c>
      <c r="L72" s="25" t="s">
        <v>56</v>
      </c>
      <c r="M72" s="25" t="s">
        <v>56</v>
      </c>
      <c r="N72" s="25" t="s">
        <v>56</v>
      </c>
      <c r="O72" s="25" t="s">
        <v>56</v>
      </c>
      <c r="P72" s="25" t="s">
        <v>56</v>
      </c>
      <c r="Q72" s="25" t="s">
        <v>56</v>
      </c>
      <c r="R72" s="25" t="s">
        <v>56</v>
      </c>
      <c r="S72" s="25" t="s">
        <v>56</v>
      </c>
      <c r="T72" s="25" t="s">
        <v>56</v>
      </c>
      <c r="U72" s="25" t="s">
        <v>56</v>
      </c>
      <c r="V72" s="25" t="s">
        <v>56</v>
      </c>
      <c r="W72" s="25" t="s">
        <v>56</v>
      </c>
      <c r="X72" s="25" t="s">
        <v>56</v>
      </c>
      <c r="Y72" s="25" t="s">
        <v>56</v>
      </c>
      <c r="Z72" s="25" t="s">
        <v>56</v>
      </c>
      <c r="AA72" s="25" t="s">
        <v>56</v>
      </c>
      <c r="AB72" s="25" t="s">
        <v>56</v>
      </c>
      <c r="AC72" s="25" t="s">
        <v>56</v>
      </c>
      <c r="AD72" s="25" t="s">
        <v>56</v>
      </c>
      <c r="AE72" s="25" t="s">
        <v>56</v>
      </c>
      <c r="AF72" s="25" t="s">
        <v>56</v>
      </c>
      <c r="AG72" s="25" t="s">
        <v>56</v>
      </c>
      <c r="AH72" s="25" t="s">
        <v>56</v>
      </c>
      <c r="AI72" s="25" t="s">
        <v>56</v>
      </c>
      <c r="AJ72" s="25" t="s">
        <v>56</v>
      </c>
      <c r="AK72" s="25" t="s">
        <v>56</v>
      </c>
      <c r="AL72" s="25" t="s">
        <v>56</v>
      </c>
      <c r="AM72" s="25" t="s">
        <v>56</v>
      </c>
      <c r="AN72" s="25" t="s">
        <v>56</v>
      </c>
      <c r="AO72" s="25" t="s">
        <v>56</v>
      </c>
      <c r="AP72" s="26" t="s">
        <v>56</v>
      </c>
      <c r="AS72" s="122" t="str">
        <f t="shared" ca="1" si="3"/>
        <v/>
      </c>
    </row>
    <row r="73" spans="1:45" ht="13" x14ac:dyDescent="0.3">
      <c r="B73" s="20">
        <f t="shared" si="2"/>
        <v>0</v>
      </c>
      <c r="C73" s="5">
        <f>'Table 1'!B74</f>
        <v>0</v>
      </c>
      <c r="D73" s="5">
        <f>'Table 1'!C74</f>
        <v>1</v>
      </c>
      <c r="E73" s="5" t="str">
        <f>'Table 1'!D74</f>
        <v>Per/poly fluorinated substances</v>
      </c>
      <c r="F73" s="5" t="str">
        <f>'Table 1'!E74</f>
        <v>E</v>
      </c>
      <c r="G73" s="5" t="str">
        <f>'Table 1'!F74</f>
        <v>TFEE-5</v>
      </c>
      <c r="H73" s="12" t="str">
        <f>'Table 1'!G74</f>
        <v>116-14-3</v>
      </c>
      <c r="I73" s="21" t="s">
        <v>56</v>
      </c>
      <c r="J73" s="25" t="s">
        <v>56</v>
      </c>
      <c r="K73" s="25" t="s">
        <v>56</v>
      </c>
      <c r="L73" s="25" t="s">
        <v>56</v>
      </c>
      <c r="M73" s="25" t="s">
        <v>56</v>
      </c>
      <c r="N73" s="25" t="s">
        <v>56</v>
      </c>
      <c r="O73" s="25" t="s">
        <v>56</v>
      </c>
      <c r="P73" s="25" t="s">
        <v>56</v>
      </c>
      <c r="Q73" s="25" t="s">
        <v>56</v>
      </c>
      <c r="R73" s="25" t="s">
        <v>56</v>
      </c>
      <c r="S73" s="25" t="s">
        <v>56</v>
      </c>
      <c r="T73" s="25" t="s">
        <v>56</v>
      </c>
      <c r="U73" s="25" t="s">
        <v>56</v>
      </c>
      <c r="V73" s="25" t="s">
        <v>56</v>
      </c>
      <c r="W73" s="25" t="s">
        <v>56</v>
      </c>
      <c r="X73" s="25" t="s">
        <v>56</v>
      </c>
      <c r="Y73" s="25" t="s">
        <v>56</v>
      </c>
      <c r="Z73" s="25" t="s">
        <v>56</v>
      </c>
      <c r="AA73" s="25" t="s">
        <v>56</v>
      </c>
      <c r="AB73" s="25" t="s">
        <v>56</v>
      </c>
      <c r="AC73" s="25" t="s">
        <v>56</v>
      </c>
      <c r="AD73" s="25" t="s">
        <v>56</v>
      </c>
      <c r="AE73" s="25" t="s">
        <v>56</v>
      </c>
      <c r="AF73" s="25" t="s">
        <v>56</v>
      </c>
      <c r="AG73" s="25" t="s">
        <v>56</v>
      </c>
      <c r="AH73" s="25" t="s">
        <v>56</v>
      </c>
      <c r="AI73" s="25" t="s">
        <v>56</v>
      </c>
      <c r="AJ73" s="25" t="s">
        <v>56</v>
      </c>
      <c r="AK73" s="25" t="s">
        <v>56</v>
      </c>
      <c r="AL73" s="25" t="s">
        <v>56</v>
      </c>
      <c r="AM73" s="25" t="s">
        <v>56</v>
      </c>
      <c r="AN73" s="25" t="s">
        <v>56</v>
      </c>
      <c r="AO73" s="25" t="s">
        <v>56</v>
      </c>
      <c r="AP73" s="26" t="s">
        <v>56</v>
      </c>
      <c r="AS73" s="122" t="str">
        <f t="shared" ca="1" si="3"/>
        <v/>
      </c>
    </row>
    <row r="74" spans="1:45" ht="13" x14ac:dyDescent="0.3">
      <c r="B74" s="20">
        <f t="shared" si="2"/>
        <v>0</v>
      </c>
      <c r="C74" s="5">
        <f>'Table 1'!B75</f>
        <v>0</v>
      </c>
      <c r="D74" s="5">
        <f>'Table 1'!C75</f>
        <v>1</v>
      </c>
      <c r="E74" s="5" t="str">
        <f>'Table 1'!D75</f>
        <v>Per/poly fluorinated substances</v>
      </c>
      <c r="F74" s="5" t="str">
        <f>'Table 1'!E75</f>
        <v>E</v>
      </c>
      <c r="G74" s="5" t="str">
        <f>'Table 1'!F75</f>
        <v xml:space="preserve">HFP  </v>
      </c>
      <c r="H74" s="12" t="str">
        <f>'Table 1'!G75</f>
        <v>116-15-4</v>
      </c>
      <c r="I74" s="21" t="s">
        <v>56</v>
      </c>
      <c r="J74" s="25" t="s">
        <v>56</v>
      </c>
      <c r="K74" s="25" t="s">
        <v>56</v>
      </c>
      <c r="L74" s="25" t="s">
        <v>56</v>
      </c>
      <c r="M74" s="25" t="s">
        <v>56</v>
      </c>
      <c r="N74" s="25" t="s">
        <v>56</v>
      </c>
      <c r="O74" s="25" t="s">
        <v>56</v>
      </c>
      <c r="P74" s="25" t="s">
        <v>56</v>
      </c>
      <c r="Q74" s="25" t="s">
        <v>56</v>
      </c>
      <c r="R74" s="25" t="s">
        <v>56</v>
      </c>
      <c r="S74" s="25" t="s">
        <v>56</v>
      </c>
      <c r="T74" s="25" t="s">
        <v>56</v>
      </c>
      <c r="U74" s="25" t="s">
        <v>56</v>
      </c>
      <c r="V74" s="25" t="s">
        <v>56</v>
      </c>
      <c r="W74" s="25" t="s">
        <v>56</v>
      </c>
      <c r="X74" s="25" t="s">
        <v>56</v>
      </c>
      <c r="Y74" s="25" t="s">
        <v>56</v>
      </c>
      <c r="Z74" s="25" t="s">
        <v>56</v>
      </c>
      <c r="AA74" s="25" t="s">
        <v>56</v>
      </c>
      <c r="AB74" s="25" t="s">
        <v>56</v>
      </c>
      <c r="AC74" s="25" t="s">
        <v>56</v>
      </c>
      <c r="AD74" s="25" t="s">
        <v>56</v>
      </c>
      <c r="AE74" s="25" t="s">
        <v>56</v>
      </c>
      <c r="AF74" s="25" t="s">
        <v>56</v>
      </c>
      <c r="AG74" s="25" t="s">
        <v>56</v>
      </c>
      <c r="AH74" s="25" t="s">
        <v>56</v>
      </c>
      <c r="AI74" s="25" t="s">
        <v>56</v>
      </c>
      <c r="AJ74" s="25" t="s">
        <v>56</v>
      </c>
      <c r="AK74" s="25" t="s">
        <v>56</v>
      </c>
      <c r="AL74" s="25" t="s">
        <v>56</v>
      </c>
      <c r="AM74" s="25" t="s">
        <v>56</v>
      </c>
      <c r="AN74" s="25" t="s">
        <v>56</v>
      </c>
      <c r="AO74" s="25" t="s">
        <v>56</v>
      </c>
      <c r="AP74" s="26" t="s">
        <v>56</v>
      </c>
      <c r="AS74" s="122" t="str">
        <f t="shared" ca="1" si="3"/>
        <v/>
      </c>
    </row>
    <row r="75" spans="1:45" ht="13" x14ac:dyDescent="0.3">
      <c r="A75" s="44" t="s">
        <v>852</v>
      </c>
      <c r="B75" s="20">
        <f t="shared" si="2"/>
        <v>0</v>
      </c>
      <c r="C75" s="5">
        <f>'Table 1'!B76</f>
        <v>0</v>
      </c>
      <c r="D75" s="5">
        <f>'Table 1'!C76</f>
        <v>1</v>
      </c>
      <c r="E75" s="5" t="str">
        <f>'Table 1'!D76</f>
        <v>Per/poly fluorinated substances</v>
      </c>
      <c r="F75" s="5">
        <f>'Table 1'!E76</f>
        <v>0</v>
      </c>
      <c r="G75" s="5" t="str">
        <f>'Table 1'!F76</f>
        <v>F-53</v>
      </c>
      <c r="H75" s="12" t="str">
        <f>'Table 1'!G76</f>
        <v>754925-54-7</v>
      </c>
      <c r="I75" s="21" t="s">
        <v>56</v>
      </c>
      <c r="J75" s="25" t="s">
        <v>56</v>
      </c>
      <c r="K75" s="25" t="s">
        <v>56</v>
      </c>
      <c r="L75" s="25" t="s">
        <v>56</v>
      </c>
      <c r="M75" s="25" t="s">
        <v>56</v>
      </c>
      <c r="N75" s="25" t="s">
        <v>56</v>
      </c>
      <c r="O75" s="25" t="s">
        <v>56</v>
      </c>
      <c r="P75" s="25" t="s">
        <v>56</v>
      </c>
      <c r="Q75" s="25" t="s">
        <v>56</v>
      </c>
      <c r="R75" s="25" t="s">
        <v>56</v>
      </c>
      <c r="S75" s="25" t="s">
        <v>56</v>
      </c>
      <c r="T75" s="25" t="s">
        <v>56</v>
      </c>
      <c r="U75" s="25" t="s">
        <v>56</v>
      </c>
      <c r="V75" s="25" t="s">
        <v>56</v>
      </c>
      <c r="W75" s="25" t="s">
        <v>56</v>
      </c>
      <c r="X75" s="25" t="s">
        <v>56</v>
      </c>
      <c r="Y75" s="25" t="s">
        <v>56</v>
      </c>
      <c r="Z75" s="25" t="s">
        <v>56</v>
      </c>
      <c r="AA75" s="25" t="s">
        <v>56</v>
      </c>
      <c r="AB75" s="25" t="s">
        <v>56</v>
      </c>
      <c r="AC75" s="25" t="s">
        <v>56</v>
      </c>
      <c r="AD75" s="25" t="s">
        <v>56</v>
      </c>
      <c r="AE75" s="25" t="s">
        <v>56</v>
      </c>
      <c r="AF75" s="25" t="s">
        <v>56</v>
      </c>
      <c r="AG75" s="25" t="s">
        <v>56</v>
      </c>
      <c r="AH75" s="25" t="s">
        <v>56</v>
      </c>
      <c r="AI75" s="25" t="s">
        <v>56</v>
      </c>
      <c r="AJ75" s="25" t="s">
        <v>56</v>
      </c>
      <c r="AK75" s="25" t="s">
        <v>56</v>
      </c>
      <c r="AL75" s="25" t="s">
        <v>56</v>
      </c>
      <c r="AM75" s="25" t="s">
        <v>56</v>
      </c>
      <c r="AN75" s="25" t="s">
        <v>56</v>
      </c>
      <c r="AO75" s="25" t="s">
        <v>56</v>
      </c>
      <c r="AP75" s="26" t="s">
        <v>56</v>
      </c>
      <c r="AS75" s="122" t="str">
        <f t="shared" ca="1" si="3"/>
        <v/>
      </c>
    </row>
    <row r="76" spans="1:45" ht="13" x14ac:dyDescent="0.3">
      <c r="A76" s="44" t="s">
        <v>852</v>
      </c>
      <c r="B76" s="20">
        <f t="shared" si="2"/>
        <v>0</v>
      </c>
      <c r="C76" s="5">
        <f>'Table 1'!B77</f>
        <v>0</v>
      </c>
      <c r="D76" s="5">
        <f>'Table 1'!C77</f>
        <v>1</v>
      </c>
      <c r="E76" s="5" t="str">
        <f>'Table 1'!D77</f>
        <v>Per/poly fluorinated substances</v>
      </c>
      <c r="F76" s="5">
        <f>'Table 1'!E77</f>
        <v>0</v>
      </c>
      <c r="G76" s="5" t="str">
        <f>'Table 1'!F77</f>
        <v>F-53B</v>
      </c>
      <c r="H76" s="12" t="str">
        <f>'Table 1'!G77</f>
        <v>73606-19-6</v>
      </c>
      <c r="I76" s="21" t="s">
        <v>56</v>
      </c>
      <c r="J76" s="25" t="s">
        <v>56</v>
      </c>
      <c r="K76" s="25" t="s">
        <v>56</v>
      </c>
      <c r="L76" s="25" t="s">
        <v>56</v>
      </c>
      <c r="M76" s="25" t="s">
        <v>56</v>
      </c>
      <c r="N76" s="25" t="s">
        <v>56</v>
      </c>
      <c r="O76" s="25" t="s">
        <v>56</v>
      </c>
      <c r="P76" s="25" t="s">
        <v>56</v>
      </c>
      <c r="Q76" s="25" t="s">
        <v>56</v>
      </c>
      <c r="R76" s="25" t="s">
        <v>56</v>
      </c>
      <c r="S76" s="25" t="s">
        <v>56</v>
      </c>
      <c r="T76" s="25" t="s">
        <v>56</v>
      </c>
      <c r="U76" s="25" t="s">
        <v>56</v>
      </c>
      <c r="V76" s="25" t="s">
        <v>56</v>
      </c>
      <c r="W76" s="25" t="s">
        <v>56</v>
      </c>
      <c r="X76" s="25" t="s">
        <v>56</v>
      </c>
      <c r="Y76" s="25" t="s">
        <v>56</v>
      </c>
      <c r="Z76" s="25" t="s">
        <v>56</v>
      </c>
      <c r="AA76" s="25" t="s">
        <v>56</v>
      </c>
      <c r="AB76" s="25" t="s">
        <v>56</v>
      </c>
      <c r="AC76" s="25" t="s">
        <v>56</v>
      </c>
      <c r="AD76" s="25" t="s">
        <v>56</v>
      </c>
      <c r="AE76" s="25" t="s">
        <v>56</v>
      </c>
      <c r="AF76" s="25" t="s">
        <v>56</v>
      </c>
      <c r="AG76" s="25" t="s">
        <v>56</v>
      </c>
      <c r="AH76" s="25" t="s">
        <v>56</v>
      </c>
      <c r="AI76" s="25" t="s">
        <v>56</v>
      </c>
      <c r="AJ76" s="25" t="s">
        <v>56</v>
      </c>
      <c r="AK76" s="25" t="s">
        <v>56</v>
      </c>
      <c r="AL76" s="25" t="s">
        <v>56</v>
      </c>
      <c r="AM76" s="25" t="s">
        <v>56</v>
      </c>
      <c r="AN76" s="25" t="s">
        <v>56</v>
      </c>
      <c r="AO76" s="25" t="s">
        <v>56</v>
      </c>
      <c r="AP76" s="26" t="s">
        <v>56</v>
      </c>
      <c r="AS76" s="122" t="str">
        <f t="shared" ca="1" si="3"/>
        <v/>
      </c>
    </row>
  </sheetData>
  <autoFilter ref="A2:H76" xr:uid="{FCB7D7B2-00AE-4BF8-B6FD-77E1D0612D56}"/>
  <mergeCells count="4">
    <mergeCell ref="I1:M1"/>
    <mergeCell ref="N1:S1"/>
    <mergeCell ref="T1:U1"/>
    <mergeCell ref="V1:AP1"/>
  </mergeCells>
  <conditionalFormatting sqref="AS3:AS76">
    <cfRule type="cellIs" dxfId="2" priority="1" operator="equal">
      <formula>"Forthcoming"</formula>
    </cfRule>
  </conditionalFormatting>
  <hyperlinks>
    <hyperlink ref="B1" location="'Table 2'!A1" display="Back to map" xr:uid="{5CF3D151-B5B5-4892-B911-FAC445818ECD}"/>
    <hyperlink ref="O3" r:id="rId1" xr:uid="{7FE0166E-029E-4357-AD07-19D025BC6228}"/>
    <hyperlink ref="O5" r:id="rId2" xr:uid="{5DCD2F59-83DF-4110-B4F9-7F48C16FC7AE}"/>
    <hyperlink ref="O6" r:id="rId3" xr:uid="{29D2501B-DD73-4D24-914F-95D881033C04}"/>
    <hyperlink ref="O7" r:id="rId4" xr:uid="{6759E89B-E510-47DC-B4D9-47EFD470F9DC}"/>
    <hyperlink ref="O8" r:id="rId5" xr:uid="{D42BBCB1-965A-43AB-86D2-23C96CF9B03B}"/>
    <hyperlink ref="O9" r:id="rId6" xr:uid="{F017D5BA-25A1-4F6E-9197-001C5B93D0DE}"/>
    <hyperlink ref="O10" r:id="rId7" xr:uid="{47926D64-96E5-4B05-BA39-9C2548DCEEFC}"/>
    <hyperlink ref="P3" r:id="rId8" xr:uid="{51BD5222-636C-48FE-9048-893ADFF68A7C}"/>
    <hyperlink ref="P5" r:id="rId9" xr:uid="{7813206C-1F82-4EBA-99C9-DD90F1090FD7}"/>
    <hyperlink ref="P6" r:id="rId10" xr:uid="{02E0AE25-FDDF-4C27-AFA2-5A939356A4CE}"/>
    <hyperlink ref="P7" r:id="rId11" xr:uid="{EA18A521-C4A2-4A05-9771-55667BDC7038}"/>
    <hyperlink ref="P8" r:id="rId12" xr:uid="{7A93962E-4976-4422-9B27-221500FE9B42}"/>
    <hyperlink ref="P9" r:id="rId13" xr:uid="{85A44B9C-077E-4653-AC1A-1329DB8FEB39}"/>
    <hyperlink ref="P10" r:id="rId14" xr:uid="{5B8352BB-4CF2-4BA1-B03D-6AEDFF0E139C}"/>
    <hyperlink ref="Q3" r:id="rId15" xr:uid="{CBF2802D-F13B-44BF-927F-25BCA1163C7A}"/>
    <hyperlink ref="Q5" r:id="rId16" xr:uid="{A21D4434-52C8-4624-A5BA-B0D6EFF5AC03}"/>
    <hyperlink ref="Q6" r:id="rId17" xr:uid="{036E4299-35EC-459B-B333-E72ED07CD56A}"/>
    <hyperlink ref="Q7" r:id="rId18" xr:uid="{F513E9AF-163C-4F19-AED5-8749418450A6}"/>
    <hyperlink ref="Q8" r:id="rId19" xr:uid="{633B4631-BEB9-46C9-AB74-12D3C1E72866}"/>
    <hyperlink ref="Q9" r:id="rId20" xr:uid="{B19DAFC7-6D6C-4DE3-9156-AB0068EFD5F5}"/>
    <hyperlink ref="Q10" r:id="rId21" xr:uid="{3447BE43-28EF-4C10-944F-E95EB25D3A2D}"/>
    <hyperlink ref="R3" r:id="rId22" xr:uid="{14C4A2E7-FD8A-4423-88B4-F0D5BA2A4628}"/>
    <hyperlink ref="R5" r:id="rId23" xr:uid="{4E38AFD5-6934-4F65-9F40-455C1FF2B822}"/>
    <hyperlink ref="R6" r:id="rId24" xr:uid="{7FA6C690-43E1-4071-9406-02334DCC1825}"/>
    <hyperlink ref="R7" r:id="rId25" xr:uid="{93CEEEE6-2A11-4CE1-8F62-A87A7C5F51E5}"/>
    <hyperlink ref="R8" r:id="rId26" xr:uid="{6E952C0F-BC65-480B-871C-9D9594BE528B}"/>
    <hyperlink ref="R9" r:id="rId27" xr:uid="{F433C8D9-B86C-4378-B670-9E55132478A2}"/>
    <hyperlink ref="R10" r:id="rId28" xr:uid="{D69A4E9F-A14B-4658-A0F1-7E1AE51AC4F3}"/>
    <hyperlink ref="AF3" r:id="rId29" xr:uid="{D3C32CC4-6C3C-435C-A149-FBE95C4FDDEB}"/>
    <hyperlink ref="AF5" r:id="rId30" xr:uid="{F0FB41A7-B2E1-41AF-98A2-D36A4D5D9EE3}"/>
    <hyperlink ref="AF6" r:id="rId31" xr:uid="{CFFC5B3D-2236-45B2-B081-9FD4769DD2B9}"/>
    <hyperlink ref="AF7" r:id="rId32" xr:uid="{631EB82D-B6BD-43AB-A426-DC0474D98480}"/>
    <hyperlink ref="AF8" r:id="rId33" xr:uid="{8313AD08-D3F1-4213-8B0D-714DC1FDC276}"/>
    <hyperlink ref="AF9" r:id="rId34" xr:uid="{CF9C80C6-B422-4FCD-BD84-A97345C1DE44}"/>
    <hyperlink ref="AF10" r:id="rId35" xr:uid="{5C877665-CF4A-4D16-BED8-C1ED8434253B}"/>
    <hyperlink ref="AF26" r:id="rId36" xr:uid="{1B711CB3-47FB-4D17-AABB-4961CE17054C}"/>
    <hyperlink ref="AF57" r:id="rId37" xr:uid="{D56CE1C1-BDAE-4477-82C2-4B9FE5675171}"/>
    <hyperlink ref="AF60" r:id="rId38" xr:uid="{17738F34-C5B1-4FE5-8600-B73F8EED5280}"/>
    <hyperlink ref="AG3" r:id="rId39" xr:uid="{C2722346-4D47-4497-852A-F5932FA3E717}"/>
    <hyperlink ref="AG5" r:id="rId40" xr:uid="{6C5A899A-F733-4274-BDC1-E15395FE328D}"/>
    <hyperlink ref="AG6" r:id="rId41" xr:uid="{C7200341-73FE-4FEE-83BD-EA39723A854F}"/>
    <hyperlink ref="AG7" r:id="rId42" xr:uid="{02FB7876-3A17-428F-AAE8-77266A71E4F1}"/>
    <hyperlink ref="AG8" r:id="rId43" xr:uid="{C0734731-35DB-4139-9DB5-06EA31169F0E}"/>
    <hyperlink ref="AG9" r:id="rId44" xr:uid="{DA580B1D-ED51-488E-A6D7-153EA2837734}"/>
    <hyperlink ref="AG10" r:id="rId45" xr:uid="{5410E597-7276-462D-84DB-DB04756464B8}"/>
    <hyperlink ref="AI3" r:id="rId46" xr:uid="{29A9E450-2A25-4379-A453-0C0F9655DFF2}"/>
    <hyperlink ref="AI5" r:id="rId47" xr:uid="{8F05568D-F400-4274-89AD-A041A96659B7}"/>
    <hyperlink ref="AI6" r:id="rId48" xr:uid="{9300FA23-28C4-47BF-96E5-C64DA2ED3F09}"/>
    <hyperlink ref="AI7" r:id="rId49" xr:uid="{ECB5D6F0-0F44-4F73-8C34-31E7844D49F6}"/>
    <hyperlink ref="AI8" r:id="rId50" xr:uid="{9EB5FB66-1E1F-40E6-BEEA-8D7DE8F4DC03}"/>
    <hyperlink ref="AI9" r:id="rId51" xr:uid="{067A1DD6-67F0-4B11-A2F2-17738A8E8EDB}"/>
    <hyperlink ref="AI10" r:id="rId52" xr:uid="{02DA46FB-7B39-4A44-8E8B-1FAD9F2F1EBB}"/>
    <hyperlink ref="AK3" r:id="rId53" xr:uid="{1EC5226D-167F-48E2-A54A-19716106C99F}"/>
    <hyperlink ref="AK5" r:id="rId54" xr:uid="{40B6554D-64C1-4AC1-A989-BB7A781D2F88}"/>
    <hyperlink ref="AK6" r:id="rId55" xr:uid="{F559581D-4AED-4800-A5A5-D91D3E4CD9F1}"/>
    <hyperlink ref="AK7" r:id="rId56" xr:uid="{CBB81C4C-3315-4499-82FB-455C202418FA}"/>
    <hyperlink ref="AK8" r:id="rId57" xr:uid="{468BE51C-84CE-4FC0-A8AB-6829FC1839D1}"/>
    <hyperlink ref="AK9" r:id="rId58" xr:uid="{3FD69EE0-50D6-4FFF-8EF3-6672E5DAED1C}"/>
    <hyperlink ref="AK10" r:id="rId59" xr:uid="{2814C172-90CA-4275-8851-77DA08CFFC3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975B6-1D27-4EA5-B0E1-1797881CE89D}">
  <dimension ref="A1:AC76"/>
  <sheetViews>
    <sheetView showZeros="0" zoomScaleNormal="10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9" max="29" width="10.1796875" customWidth="1"/>
  </cols>
  <sheetData>
    <row r="1" spans="1:29" ht="28.5" thickBot="1" x14ac:dyDescent="0.55000000000000004">
      <c r="B1" s="42" t="s">
        <v>849</v>
      </c>
      <c r="C1" s="2"/>
      <c r="D1" s="2"/>
      <c r="E1" s="1" t="s">
        <v>37</v>
      </c>
      <c r="F1" s="2"/>
      <c r="G1" s="2"/>
      <c r="H1" s="2"/>
      <c r="I1" s="180" t="s">
        <v>19</v>
      </c>
      <c r="J1" s="181"/>
      <c r="K1" s="181"/>
      <c r="L1" s="181"/>
      <c r="M1" s="181"/>
      <c r="N1" s="181"/>
      <c r="O1" s="181"/>
      <c r="P1" s="182"/>
      <c r="Q1" s="183" t="s">
        <v>20</v>
      </c>
      <c r="R1" s="183"/>
      <c r="S1" s="183"/>
      <c r="T1" s="183"/>
      <c r="U1" s="183"/>
      <c r="V1" s="183"/>
      <c r="W1" s="183"/>
      <c r="X1" s="183"/>
      <c r="Y1" s="183"/>
      <c r="Z1" s="183"/>
      <c r="AA1" s="183"/>
      <c r="AB1" s="183"/>
      <c r="AC1" s="184"/>
    </row>
    <row r="2" spans="1:29" ht="117.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566</v>
      </c>
      <c r="J2" s="23" t="s">
        <v>567</v>
      </c>
      <c r="K2" s="23" t="s">
        <v>568</v>
      </c>
      <c r="L2" s="23" t="s">
        <v>569</v>
      </c>
      <c r="M2" s="23" t="s">
        <v>570</v>
      </c>
      <c r="N2" s="23" t="s">
        <v>571</v>
      </c>
      <c r="O2" s="23" t="s">
        <v>572</v>
      </c>
      <c r="P2" s="24" t="s">
        <v>573</v>
      </c>
      <c r="Q2" s="31" t="s">
        <v>574</v>
      </c>
      <c r="R2" s="23" t="s">
        <v>575</v>
      </c>
      <c r="S2" s="23" t="s">
        <v>576</v>
      </c>
      <c r="T2" s="23" t="s">
        <v>577</v>
      </c>
      <c r="U2" s="23" t="s">
        <v>578</v>
      </c>
      <c r="V2" s="23" t="s">
        <v>579</v>
      </c>
      <c r="W2" s="23" t="s">
        <v>369</v>
      </c>
      <c r="X2" s="23" t="s">
        <v>580</v>
      </c>
      <c r="Y2" s="23" t="s">
        <v>581</v>
      </c>
      <c r="Z2" s="23" t="s">
        <v>582</v>
      </c>
      <c r="AA2" s="23" t="s">
        <v>583</v>
      </c>
      <c r="AB2" s="23" t="s">
        <v>365</v>
      </c>
      <c r="AC2" s="24" t="s">
        <v>437</v>
      </c>
    </row>
    <row r="3" spans="1:29" ht="13" x14ac:dyDescent="0.3">
      <c r="B3" s="20">
        <f t="shared" ref="B3:B23" si="0">IF(COUNTIF(I3:AC3,"-")&lt;COUNTA(I3:AC3),1,0)</f>
        <v>1</v>
      </c>
      <c r="C3" s="5">
        <f>'Table 1'!B4</f>
        <v>0</v>
      </c>
      <c r="D3" s="5">
        <f>'Table 1'!C4</f>
        <v>1</v>
      </c>
      <c r="E3" s="5" t="str">
        <f>'Table 1'!D4</f>
        <v>Per/poly fluorinated substances</v>
      </c>
      <c r="F3" s="5" t="str">
        <f>'Table 1'!E4</f>
        <v>A</v>
      </c>
      <c r="G3" s="5" t="str">
        <f>'Table 1'!F4</f>
        <v xml:space="preserve">PFOA </v>
      </c>
      <c r="H3" s="12" t="str">
        <f>'Table 1'!G4</f>
        <v>335-67-1</v>
      </c>
      <c r="I3" s="21" t="s">
        <v>56</v>
      </c>
      <c r="J3" s="25" t="s">
        <v>56</v>
      </c>
      <c r="K3" s="25" t="s">
        <v>56</v>
      </c>
      <c r="L3" s="25" t="s">
        <v>56</v>
      </c>
      <c r="M3" s="25" t="s">
        <v>56</v>
      </c>
      <c r="N3" s="141" t="s">
        <v>590</v>
      </c>
      <c r="O3" s="141" t="s">
        <v>591</v>
      </c>
      <c r="P3" s="25" t="s">
        <v>56</v>
      </c>
      <c r="Q3" s="25" t="s">
        <v>56</v>
      </c>
      <c r="R3" s="25" t="s">
        <v>56</v>
      </c>
      <c r="S3" s="25" t="s">
        <v>56</v>
      </c>
      <c r="T3" s="25" t="s">
        <v>56</v>
      </c>
      <c r="U3" s="25" t="s">
        <v>56</v>
      </c>
      <c r="V3" s="25" t="s">
        <v>56</v>
      </c>
      <c r="W3" s="25" t="s">
        <v>56</v>
      </c>
      <c r="X3" s="25" t="s">
        <v>56</v>
      </c>
      <c r="Y3" s="25" t="s">
        <v>56</v>
      </c>
      <c r="Z3" s="25" t="s">
        <v>56</v>
      </c>
      <c r="AA3" s="25" t="s">
        <v>56</v>
      </c>
      <c r="AB3" s="25" t="s">
        <v>56</v>
      </c>
      <c r="AC3" s="26" t="s">
        <v>56</v>
      </c>
    </row>
    <row r="4" spans="1:29" ht="13" x14ac:dyDescent="0.3">
      <c r="B4" s="20">
        <f t="shared" si="0"/>
        <v>0</v>
      </c>
      <c r="C4" s="5">
        <f>'Table 1'!B5</f>
        <v>0</v>
      </c>
      <c r="D4" s="5">
        <f>'Table 1'!C5</f>
        <v>1</v>
      </c>
      <c r="E4" s="5" t="str">
        <f>'Table 1'!D5</f>
        <v>Per/poly fluorinated substances</v>
      </c>
      <c r="F4" s="5" t="str">
        <f>'Table 1'!E5</f>
        <v>A</v>
      </c>
      <c r="G4" s="5" t="str">
        <f>'Table 1'!F5</f>
        <v>PFOS</v>
      </c>
      <c r="H4" s="12" t="str">
        <f>'Table 1'!G5</f>
        <v>1763-23-1</v>
      </c>
      <c r="I4" s="21" t="s">
        <v>56</v>
      </c>
      <c r="J4" s="25" t="s">
        <v>56</v>
      </c>
      <c r="K4" s="25" t="s">
        <v>56</v>
      </c>
      <c r="L4" s="25" t="s">
        <v>56</v>
      </c>
      <c r="M4" s="25" t="s">
        <v>56</v>
      </c>
      <c r="N4" s="25" t="s">
        <v>56</v>
      </c>
      <c r="O4" s="25" t="s">
        <v>56</v>
      </c>
      <c r="P4" s="25" t="s">
        <v>56</v>
      </c>
      <c r="Q4" s="25" t="s">
        <v>56</v>
      </c>
      <c r="R4" s="25" t="s">
        <v>56</v>
      </c>
      <c r="S4" s="25" t="s">
        <v>56</v>
      </c>
      <c r="T4" s="25" t="s">
        <v>56</v>
      </c>
      <c r="U4" s="25" t="s">
        <v>56</v>
      </c>
      <c r="V4" s="25" t="s">
        <v>56</v>
      </c>
      <c r="W4" s="25" t="s">
        <v>56</v>
      </c>
      <c r="X4" s="25" t="s">
        <v>56</v>
      </c>
      <c r="Y4" s="25" t="s">
        <v>56</v>
      </c>
      <c r="Z4" s="25" t="s">
        <v>56</v>
      </c>
      <c r="AA4" s="25" t="s">
        <v>56</v>
      </c>
      <c r="AB4" s="25" t="s">
        <v>56</v>
      </c>
      <c r="AC4" s="26" t="s">
        <v>56</v>
      </c>
    </row>
    <row r="5" spans="1:29" ht="13" x14ac:dyDescent="0.3">
      <c r="B5" s="20">
        <f t="shared" si="0"/>
        <v>1</v>
      </c>
      <c r="C5" s="5">
        <f>'Table 1'!B6</f>
        <v>0</v>
      </c>
      <c r="D5" s="5">
        <f>'Table 1'!C6</f>
        <v>1</v>
      </c>
      <c r="E5" s="5" t="str">
        <f>'Table 1'!D6</f>
        <v>Per/poly fluorinated substances</v>
      </c>
      <c r="F5" s="5" t="str">
        <f>'Table 1'!E6</f>
        <v>A</v>
      </c>
      <c r="G5" s="5" t="str">
        <f>'Table 1'!F6</f>
        <v>PFNA</v>
      </c>
      <c r="H5" s="12" t="str">
        <f>'Table 1'!G6</f>
        <v>375-95-1</v>
      </c>
      <c r="I5" s="21" t="s">
        <v>56</v>
      </c>
      <c r="J5" s="25" t="s">
        <v>56</v>
      </c>
      <c r="K5" s="25" t="s">
        <v>56</v>
      </c>
      <c r="L5" s="25" t="s">
        <v>56</v>
      </c>
      <c r="M5" s="141" t="s">
        <v>592</v>
      </c>
      <c r="N5" s="25" t="s">
        <v>56</v>
      </c>
      <c r="O5" s="25" t="s">
        <v>56</v>
      </c>
      <c r="P5" s="25" t="s">
        <v>56</v>
      </c>
      <c r="Q5" s="25" t="s">
        <v>56</v>
      </c>
      <c r="R5" s="25" t="s">
        <v>56</v>
      </c>
      <c r="S5" s="25" t="s">
        <v>56</v>
      </c>
      <c r="T5" s="25" t="s">
        <v>56</v>
      </c>
      <c r="U5" s="25" t="s">
        <v>56</v>
      </c>
      <c r="V5" s="25" t="s">
        <v>56</v>
      </c>
      <c r="W5" s="25" t="s">
        <v>56</v>
      </c>
      <c r="X5" s="25" t="s">
        <v>56</v>
      </c>
      <c r="Y5" s="25" t="s">
        <v>56</v>
      </c>
      <c r="Z5" s="25" t="s">
        <v>56</v>
      </c>
      <c r="AA5" s="25" t="s">
        <v>56</v>
      </c>
      <c r="AB5" s="25" t="s">
        <v>56</v>
      </c>
      <c r="AC5" s="26" t="s">
        <v>56</v>
      </c>
    </row>
    <row r="6" spans="1:29" ht="13" x14ac:dyDescent="0.3">
      <c r="B6" s="20">
        <f t="shared" si="0"/>
        <v>1</v>
      </c>
      <c r="C6" s="5">
        <f>'Table 1'!B7</f>
        <v>0</v>
      </c>
      <c r="D6" s="5">
        <f>'Table 1'!C7</f>
        <v>1</v>
      </c>
      <c r="E6" s="5" t="str">
        <f>'Table 1'!D7</f>
        <v>Per/poly fluorinated substances</v>
      </c>
      <c r="F6" s="5" t="str">
        <f>'Table 1'!E7</f>
        <v>A</v>
      </c>
      <c r="G6" s="5" t="str">
        <f>'Table 1'!F7</f>
        <v>PFDA</v>
      </c>
      <c r="H6" s="12" t="str">
        <f>'Table 1'!G7</f>
        <v>335-76-2</v>
      </c>
      <c r="I6" s="21" t="s">
        <v>56</v>
      </c>
      <c r="J6" s="25" t="s">
        <v>56</v>
      </c>
      <c r="K6" s="25" t="s">
        <v>56</v>
      </c>
      <c r="L6" s="25" t="s">
        <v>56</v>
      </c>
      <c r="M6" s="141" t="s">
        <v>593</v>
      </c>
      <c r="N6" s="25" t="s">
        <v>56</v>
      </c>
      <c r="O6" s="25" t="s">
        <v>56</v>
      </c>
      <c r="P6" s="25" t="s">
        <v>56</v>
      </c>
      <c r="Q6" s="25" t="s">
        <v>56</v>
      </c>
      <c r="R6" s="25" t="s">
        <v>56</v>
      </c>
      <c r="S6" s="25" t="s">
        <v>56</v>
      </c>
      <c r="T6" s="25" t="s">
        <v>56</v>
      </c>
      <c r="U6" s="25" t="s">
        <v>56</v>
      </c>
      <c r="V6" s="25" t="s">
        <v>56</v>
      </c>
      <c r="W6" s="25" t="s">
        <v>56</v>
      </c>
      <c r="X6" s="25" t="s">
        <v>56</v>
      </c>
      <c r="Y6" s="25" t="s">
        <v>56</v>
      </c>
      <c r="Z6" s="25" t="s">
        <v>56</v>
      </c>
      <c r="AA6" s="25" t="s">
        <v>56</v>
      </c>
      <c r="AB6" s="25" t="s">
        <v>56</v>
      </c>
      <c r="AC6" s="26" t="s">
        <v>56</v>
      </c>
    </row>
    <row r="7" spans="1:29" ht="13" x14ac:dyDescent="0.3">
      <c r="B7" s="20">
        <f t="shared" si="0"/>
        <v>1</v>
      </c>
      <c r="C7" s="5">
        <f>'Table 1'!B8</f>
        <v>0</v>
      </c>
      <c r="D7" s="5">
        <f>'Table 1'!C8</f>
        <v>1</v>
      </c>
      <c r="E7" s="5" t="str">
        <f>'Table 1'!D8</f>
        <v>Per/poly fluorinated substances</v>
      </c>
      <c r="F7" s="5" t="str">
        <f>'Table 1'!E8</f>
        <v>A</v>
      </c>
      <c r="G7" s="5" t="str">
        <f>'Table 1'!F8</f>
        <v>PFU(n)DA</v>
      </c>
      <c r="H7" s="12" t="str">
        <f>'Table 1'!G8</f>
        <v>2058-94-8</v>
      </c>
      <c r="I7" s="21" t="s">
        <v>56</v>
      </c>
      <c r="J7" s="25" t="s">
        <v>56</v>
      </c>
      <c r="K7" s="25" t="s">
        <v>56</v>
      </c>
      <c r="L7" s="25" t="s">
        <v>56</v>
      </c>
      <c r="M7" s="141" t="s">
        <v>594</v>
      </c>
      <c r="N7" s="25" t="s">
        <v>56</v>
      </c>
      <c r="O7" s="141" t="s">
        <v>595</v>
      </c>
      <c r="P7" s="25" t="s">
        <v>56</v>
      </c>
      <c r="Q7" s="25" t="s">
        <v>56</v>
      </c>
      <c r="R7" s="25" t="s">
        <v>56</v>
      </c>
      <c r="S7" s="25" t="s">
        <v>56</v>
      </c>
      <c r="T7" s="25" t="s">
        <v>56</v>
      </c>
      <c r="U7" s="25" t="s">
        <v>56</v>
      </c>
      <c r="V7" s="25" t="s">
        <v>56</v>
      </c>
      <c r="W7" s="25" t="s">
        <v>56</v>
      </c>
      <c r="X7" s="25" t="s">
        <v>56</v>
      </c>
      <c r="Y7" s="25" t="s">
        <v>56</v>
      </c>
      <c r="Z7" s="25" t="s">
        <v>56</v>
      </c>
      <c r="AA7" s="25" t="s">
        <v>56</v>
      </c>
      <c r="AB7" s="25" t="s">
        <v>56</v>
      </c>
      <c r="AC7" s="26" t="s">
        <v>56</v>
      </c>
    </row>
    <row r="8" spans="1:29" ht="13" x14ac:dyDescent="0.3">
      <c r="B8" s="20">
        <f t="shared" si="0"/>
        <v>1</v>
      </c>
      <c r="C8" s="5">
        <f>'Table 1'!B9</f>
        <v>0</v>
      </c>
      <c r="D8" s="5">
        <f>'Table 1'!C9</f>
        <v>1</v>
      </c>
      <c r="E8" s="5" t="str">
        <f>'Table 1'!D9</f>
        <v>Per/poly fluorinated substances</v>
      </c>
      <c r="F8" s="5" t="str">
        <f>'Table 1'!E9</f>
        <v>A</v>
      </c>
      <c r="G8" s="5" t="str">
        <f>'Table 1'!F9</f>
        <v>PFDoDA</v>
      </c>
      <c r="H8" s="12" t="str">
        <f>'Table 1'!G9</f>
        <v>307-55-1</v>
      </c>
      <c r="I8" s="21" t="s">
        <v>56</v>
      </c>
      <c r="J8" s="25" t="s">
        <v>56</v>
      </c>
      <c r="K8" s="25" t="s">
        <v>56</v>
      </c>
      <c r="L8" s="25" t="s">
        <v>56</v>
      </c>
      <c r="M8" s="141" t="s">
        <v>596</v>
      </c>
      <c r="N8" s="25" t="s">
        <v>56</v>
      </c>
      <c r="O8" s="25" t="s">
        <v>56</v>
      </c>
      <c r="P8" s="141" t="s">
        <v>597</v>
      </c>
      <c r="Q8" s="25" t="s">
        <v>56</v>
      </c>
      <c r="R8" s="25" t="s">
        <v>56</v>
      </c>
      <c r="S8" s="25" t="s">
        <v>56</v>
      </c>
      <c r="T8" s="25" t="s">
        <v>56</v>
      </c>
      <c r="U8" s="25" t="s">
        <v>56</v>
      </c>
      <c r="V8" s="25" t="s">
        <v>56</v>
      </c>
      <c r="W8" s="25" t="s">
        <v>56</v>
      </c>
      <c r="X8" s="25" t="s">
        <v>56</v>
      </c>
      <c r="Y8" s="25" t="s">
        <v>56</v>
      </c>
      <c r="Z8" s="25" t="s">
        <v>56</v>
      </c>
      <c r="AA8" s="25" t="s">
        <v>56</v>
      </c>
      <c r="AB8" s="25" t="s">
        <v>56</v>
      </c>
      <c r="AC8" s="26" t="s">
        <v>56</v>
      </c>
    </row>
    <row r="9" spans="1:29" ht="13" x14ac:dyDescent="0.3">
      <c r="B9" s="20">
        <f t="shared" si="0"/>
        <v>1</v>
      </c>
      <c r="C9" s="5">
        <f>'Table 1'!B10</f>
        <v>0</v>
      </c>
      <c r="D9" s="5">
        <f>'Table 1'!C10</f>
        <v>1</v>
      </c>
      <c r="E9" s="5" t="str">
        <f>'Table 1'!D10</f>
        <v>Per/poly fluorinated substances</v>
      </c>
      <c r="F9" s="5" t="str">
        <f>'Table 1'!E10</f>
        <v>A</v>
      </c>
      <c r="G9" s="5" t="str">
        <f>'Table 1'!F10</f>
        <v>PFTrDA</v>
      </c>
      <c r="H9" s="12" t="str">
        <f>'Table 1'!G10</f>
        <v>72629-94-8</v>
      </c>
      <c r="I9" s="21" t="s">
        <v>56</v>
      </c>
      <c r="J9" s="25" t="s">
        <v>56</v>
      </c>
      <c r="K9" s="25" t="s">
        <v>56</v>
      </c>
      <c r="L9" s="25" t="s">
        <v>56</v>
      </c>
      <c r="M9" s="141" t="s">
        <v>598</v>
      </c>
      <c r="N9" s="25" t="s">
        <v>56</v>
      </c>
      <c r="O9" s="141" t="s">
        <v>599</v>
      </c>
      <c r="P9" s="25" t="s">
        <v>56</v>
      </c>
      <c r="Q9" s="25" t="s">
        <v>56</v>
      </c>
      <c r="R9" s="25" t="s">
        <v>56</v>
      </c>
      <c r="S9" s="25" t="s">
        <v>56</v>
      </c>
      <c r="T9" s="25" t="s">
        <v>56</v>
      </c>
      <c r="U9" s="25" t="s">
        <v>56</v>
      </c>
      <c r="V9" s="25" t="s">
        <v>56</v>
      </c>
      <c r="W9" s="25" t="s">
        <v>56</v>
      </c>
      <c r="X9" s="25" t="s">
        <v>56</v>
      </c>
      <c r="Y9" s="25" t="s">
        <v>56</v>
      </c>
      <c r="Z9" s="25" t="s">
        <v>56</v>
      </c>
      <c r="AA9" s="25" t="s">
        <v>56</v>
      </c>
      <c r="AB9" s="25" t="s">
        <v>56</v>
      </c>
      <c r="AC9" s="26" t="s">
        <v>56</v>
      </c>
    </row>
    <row r="10" spans="1:29" ht="13" x14ac:dyDescent="0.3">
      <c r="B10" s="20">
        <f t="shared" si="0"/>
        <v>1</v>
      </c>
      <c r="C10" s="5">
        <f>'Table 1'!B11</f>
        <v>0</v>
      </c>
      <c r="D10" s="5">
        <f>'Table 1'!C11</f>
        <v>1</v>
      </c>
      <c r="E10" s="5" t="str">
        <f>'Table 1'!D11</f>
        <v>Per/poly fluorinated substances</v>
      </c>
      <c r="F10" s="5" t="str">
        <f>'Table 1'!E11</f>
        <v>A</v>
      </c>
      <c r="G10" s="5" t="str">
        <f>'Table 1'!F11</f>
        <v>PFTeDA</v>
      </c>
      <c r="H10" s="12" t="str">
        <f>'Table 1'!G11</f>
        <v>376-06-7</v>
      </c>
      <c r="I10" s="21" t="s">
        <v>56</v>
      </c>
      <c r="J10" s="25" t="s">
        <v>56</v>
      </c>
      <c r="K10" s="25" t="s">
        <v>56</v>
      </c>
      <c r="L10" s="25" t="s">
        <v>56</v>
      </c>
      <c r="M10" s="141" t="s">
        <v>600</v>
      </c>
      <c r="N10" s="25" t="s">
        <v>56</v>
      </c>
      <c r="O10" s="141" t="s">
        <v>601</v>
      </c>
      <c r="P10" s="25" t="s">
        <v>56</v>
      </c>
      <c r="Q10" s="25" t="s">
        <v>56</v>
      </c>
      <c r="R10" s="25" t="s">
        <v>56</v>
      </c>
      <c r="S10" s="25" t="s">
        <v>56</v>
      </c>
      <c r="T10" s="25" t="s">
        <v>56</v>
      </c>
      <c r="U10" s="25" t="s">
        <v>56</v>
      </c>
      <c r="V10" s="25" t="s">
        <v>56</v>
      </c>
      <c r="W10" s="25" t="s">
        <v>56</v>
      </c>
      <c r="X10" s="25" t="s">
        <v>56</v>
      </c>
      <c r="Y10" s="25" t="s">
        <v>56</v>
      </c>
      <c r="Z10" s="25" t="s">
        <v>56</v>
      </c>
      <c r="AA10" s="25" t="s">
        <v>56</v>
      </c>
      <c r="AB10" s="25" t="s">
        <v>56</v>
      </c>
      <c r="AC10" s="26" t="s">
        <v>56</v>
      </c>
    </row>
    <row r="11" spans="1:29" ht="13" x14ac:dyDescent="0.3">
      <c r="A11" s="44" t="s">
        <v>852</v>
      </c>
      <c r="B11" s="20">
        <f t="shared" si="0"/>
        <v>0</v>
      </c>
      <c r="C11" s="5">
        <f>'Table 1'!B12</f>
        <v>0</v>
      </c>
      <c r="D11" s="5">
        <f>'Table 1'!C12</f>
        <v>1</v>
      </c>
      <c r="E11" s="5" t="str">
        <f>'Table 1'!D12</f>
        <v>Per/poly fluorinated substances</v>
      </c>
      <c r="F11" s="5" t="str">
        <f>'Table 1'!E12</f>
        <v>A</v>
      </c>
      <c r="G11" s="5" t="str">
        <f>'Table 1'!F12</f>
        <v>PFHxS</v>
      </c>
      <c r="H11" s="12" t="str">
        <f>'Table 1'!G12</f>
        <v>355-46-4</v>
      </c>
      <c r="I11" s="21" t="s">
        <v>56</v>
      </c>
      <c r="J11" s="25" t="s">
        <v>56</v>
      </c>
      <c r="K11" s="25" t="s">
        <v>56</v>
      </c>
      <c r="L11" s="25" t="s">
        <v>56</v>
      </c>
      <c r="M11" s="25" t="s">
        <v>56</v>
      </c>
      <c r="N11" s="25" t="s">
        <v>56</v>
      </c>
      <c r="O11" s="25" t="s">
        <v>56</v>
      </c>
      <c r="P11" s="25" t="s">
        <v>56</v>
      </c>
      <c r="Q11" s="25" t="s">
        <v>56</v>
      </c>
      <c r="R11" s="25" t="s">
        <v>56</v>
      </c>
      <c r="S11" s="25" t="s">
        <v>56</v>
      </c>
      <c r="T11" s="25" t="s">
        <v>56</v>
      </c>
      <c r="U11" s="25" t="s">
        <v>56</v>
      </c>
      <c r="V11" s="25" t="s">
        <v>56</v>
      </c>
      <c r="W11" s="25" t="s">
        <v>56</v>
      </c>
      <c r="X11" s="25" t="s">
        <v>56</v>
      </c>
      <c r="Y11" s="25" t="s">
        <v>56</v>
      </c>
      <c r="Z11" s="25" t="s">
        <v>56</v>
      </c>
      <c r="AA11" s="25" t="s">
        <v>56</v>
      </c>
      <c r="AB11" s="25" t="s">
        <v>56</v>
      </c>
      <c r="AC11" s="26" t="s">
        <v>56</v>
      </c>
    </row>
    <row r="12" spans="1:29" ht="13" x14ac:dyDescent="0.3">
      <c r="B12" s="20">
        <f t="shared" si="0"/>
        <v>0</v>
      </c>
      <c r="C12" s="5">
        <f>'Table 1'!B13</f>
        <v>0</v>
      </c>
      <c r="D12" s="5">
        <f>'Table 1'!C13</f>
        <v>1</v>
      </c>
      <c r="E12" s="5" t="str">
        <f>'Table 1'!D13</f>
        <v>Per/poly fluorinated substances</v>
      </c>
      <c r="F12" s="5" t="str">
        <f>'Table 1'!E13</f>
        <v>A</v>
      </c>
      <c r="G12" s="5" t="str">
        <f>'Table 1'!F13</f>
        <v>FOSA,PFOSA</v>
      </c>
      <c r="H12" s="12" t="str">
        <f>'Table 1'!G13</f>
        <v>754-91-6</v>
      </c>
      <c r="I12" s="21" t="s">
        <v>56</v>
      </c>
      <c r="J12" s="25" t="s">
        <v>56</v>
      </c>
      <c r="K12" s="25" t="s">
        <v>56</v>
      </c>
      <c r="L12" s="25" t="s">
        <v>56</v>
      </c>
      <c r="M12" s="25" t="s">
        <v>56</v>
      </c>
      <c r="N12" s="25" t="s">
        <v>56</v>
      </c>
      <c r="O12" s="25" t="s">
        <v>56</v>
      </c>
      <c r="P12" s="25" t="s">
        <v>56</v>
      </c>
      <c r="Q12" s="25" t="s">
        <v>56</v>
      </c>
      <c r="R12" s="25" t="s">
        <v>56</v>
      </c>
      <c r="S12" s="25" t="s">
        <v>56</v>
      </c>
      <c r="T12" s="25" t="s">
        <v>56</v>
      </c>
      <c r="U12" s="25" t="s">
        <v>56</v>
      </c>
      <c r="V12" s="25" t="s">
        <v>56</v>
      </c>
      <c r="W12" s="25" t="s">
        <v>56</v>
      </c>
      <c r="X12" s="25" t="s">
        <v>56</v>
      </c>
      <c r="Y12" s="25" t="s">
        <v>56</v>
      </c>
      <c r="Z12" s="25" t="s">
        <v>56</v>
      </c>
      <c r="AA12" s="25" t="s">
        <v>56</v>
      </c>
      <c r="AB12" s="25" t="s">
        <v>56</v>
      </c>
      <c r="AC12" s="26" t="s">
        <v>56</v>
      </c>
    </row>
    <row r="13" spans="1:29" ht="13" x14ac:dyDescent="0.3">
      <c r="B13" s="20">
        <f t="shared" si="0"/>
        <v>0</v>
      </c>
      <c r="C13" s="5">
        <f>'Table 1'!B14</f>
        <v>0</v>
      </c>
      <c r="D13" s="5">
        <f>'Table 1'!C14</f>
        <v>1</v>
      </c>
      <c r="E13" s="5" t="str">
        <f>'Table 1'!D14</f>
        <v>Per/poly fluorinated substances</v>
      </c>
      <c r="F13" s="5" t="str">
        <f>'Table 1'!E14</f>
        <v>A</v>
      </c>
      <c r="G13" s="5" t="str">
        <f>'Table 1'!F14</f>
        <v>n-MeFOSA</v>
      </c>
      <c r="H13" s="12" t="str">
        <f>'Table 1'!G14</f>
        <v>31506-32-8</v>
      </c>
      <c r="I13" s="21" t="s">
        <v>56</v>
      </c>
      <c r="J13" s="25" t="s">
        <v>56</v>
      </c>
      <c r="K13" s="25" t="s">
        <v>56</v>
      </c>
      <c r="L13" s="25" t="s">
        <v>56</v>
      </c>
      <c r="M13" s="25" t="s">
        <v>56</v>
      </c>
      <c r="N13" s="25" t="s">
        <v>56</v>
      </c>
      <c r="O13" s="25" t="s">
        <v>56</v>
      </c>
      <c r="P13" s="25" t="s">
        <v>56</v>
      </c>
      <c r="Q13" s="25" t="s">
        <v>56</v>
      </c>
      <c r="R13" s="25" t="s">
        <v>56</v>
      </c>
      <c r="S13" s="25" t="s">
        <v>56</v>
      </c>
      <c r="T13" s="25" t="s">
        <v>56</v>
      </c>
      <c r="U13" s="25" t="s">
        <v>56</v>
      </c>
      <c r="V13" s="25" t="s">
        <v>56</v>
      </c>
      <c r="W13" s="25" t="s">
        <v>56</v>
      </c>
      <c r="X13" s="25" t="s">
        <v>56</v>
      </c>
      <c r="Y13" s="25" t="s">
        <v>56</v>
      </c>
      <c r="Z13" s="25" t="s">
        <v>56</v>
      </c>
      <c r="AA13" s="25" t="s">
        <v>56</v>
      </c>
      <c r="AB13" s="25" t="s">
        <v>56</v>
      </c>
      <c r="AC13" s="26" t="s">
        <v>56</v>
      </c>
    </row>
    <row r="14" spans="1:29" ht="13" x14ac:dyDescent="0.3">
      <c r="B14" s="20">
        <f t="shared" si="0"/>
        <v>0</v>
      </c>
      <c r="C14" s="5">
        <f>'Table 1'!B15</f>
        <v>0</v>
      </c>
      <c r="D14" s="5">
        <f>'Table 1'!C15</f>
        <v>1</v>
      </c>
      <c r="E14" s="5" t="str">
        <f>'Table 1'!D15</f>
        <v>Per/poly fluorinated substances</v>
      </c>
      <c r="F14" s="5" t="str">
        <f>'Table 1'!E15</f>
        <v>A</v>
      </c>
      <c r="G14" s="5" t="str">
        <f>'Table 1'!F15</f>
        <v>N-Et-FOSAA, Et-PFOSA-AcOH, Et-FOSAA</v>
      </c>
      <c r="H14" s="12" t="str">
        <f>'Table 1'!G15</f>
        <v>2991-50-6</v>
      </c>
      <c r="I14" s="21" t="s">
        <v>56</v>
      </c>
      <c r="J14" s="25" t="s">
        <v>56</v>
      </c>
      <c r="K14" s="25" t="s">
        <v>56</v>
      </c>
      <c r="L14" s="25" t="s">
        <v>56</v>
      </c>
      <c r="M14" s="25" t="s">
        <v>56</v>
      </c>
      <c r="N14" s="25" t="s">
        <v>56</v>
      </c>
      <c r="O14" s="25" t="s">
        <v>56</v>
      </c>
      <c r="P14" s="25" t="s">
        <v>56</v>
      </c>
      <c r="Q14" s="25" t="s">
        <v>56</v>
      </c>
      <c r="R14" s="25" t="s">
        <v>56</v>
      </c>
      <c r="S14" s="25" t="s">
        <v>56</v>
      </c>
      <c r="T14" s="25" t="s">
        <v>56</v>
      </c>
      <c r="U14" s="25" t="s">
        <v>56</v>
      </c>
      <c r="V14" s="25" t="s">
        <v>56</v>
      </c>
      <c r="W14" s="25" t="s">
        <v>56</v>
      </c>
      <c r="X14" s="25" t="s">
        <v>56</v>
      </c>
      <c r="Y14" s="25" t="s">
        <v>56</v>
      </c>
      <c r="Z14" s="25" t="s">
        <v>56</v>
      </c>
      <c r="AA14" s="25" t="s">
        <v>56</v>
      </c>
      <c r="AB14" s="25" t="s">
        <v>56</v>
      </c>
      <c r="AC14" s="26" t="s">
        <v>56</v>
      </c>
    </row>
    <row r="15" spans="1:29" ht="13" x14ac:dyDescent="0.3">
      <c r="B15" s="20">
        <f t="shared" si="0"/>
        <v>0</v>
      </c>
      <c r="C15" s="5">
        <f>'Table 1'!B16</f>
        <v>0</v>
      </c>
      <c r="D15" s="5">
        <f>'Table 1'!C16</f>
        <v>1</v>
      </c>
      <c r="E15" s="5" t="str">
        <f>'Table 1'!D16</f>
        <v>Per/poly fluorinated substances</v>
      </c>
      <c r="F15" s="5" t="str">
        <f>'Table 1'!E16</f>
        <v>A</v>
      </c>
      <c r="G15" s="5" t="str">
        <f>'Table 1'!F16</f>
        <v>N-EtFOSA, SULFLURAMID</v>
      </c>
      <c r="H15" s="12" t="str">
        <f>'Table 1'!G16</f>
        <v>4151-50-2</v>
      </c>
      <c r="I15" s="21" t="s">
        <v>56</v>
      </c>
      <c r="J15" s="25" t="s">
        <v>56</v>
      </c>
      <c r="K15" s="25" t="s">
        <v>56</v>
      </c>
      <c r="L15" s="25" t="s">
        <v>56</v>
      </c>
      <c r="M15" s="25" t="s">
        <v>56</v>
      </c>
      <c r="N15" s="25" t="s">
        <v>56</v>
      </c>
      <c r="O15" s="25" t="s">
        <v>56</v>
      </c>
      <c r="P15" s="25" t="s">
        <v>56</v>
      </c>
      <c r="Q15" s="25" t="s">
        <v>56</v>
      </c>
      <c r="R15" s="25" t="s">
        <v>56</v>
      </c>
      <c r="S15" s="25" t="s">
        <v>56</v>
      </c>
      <c r="T15" s="25" t="s">
        <v>56</v>
      </c>
      <c r="U15" s="25" t="s">
        <v>56</v>
      </c>
      <c r="V15" s="25" t="s">
        <v>56</v>
      </c>
      <c r="W15" s="25" t="s">
        <v>56</v>
      </c>
      <c r="X15" s="25" t="s">
        <v>56</v>
      </c>
      <c r="Y15" s="25" t="s">
        <v>56</v>
      </c>
      <c r="Z15" s="25" t="s">
        <v>56</v>
      </c>
      <c r="AA15" s="25" t="s">
        <v>56</v>
      </c>
      <c r="AB15" s="25" t="s">
        <v>56</v>
      </c>
      <c r="AC15" s="26" t="s">
        <v>56</v>
      </c>
    </row>
    <row r="16" spans="1:29" ht="13" x14ac:dyDescent="0.3">
      <c r="B16" s="20">
        <f t="shared" si="0"/>
        <v>0</v>
      </c>
      <c r="C16" s="5">
        <f>'Table 1'!B17</f>
        <v>0</v>
      </c>
      <c r="D16" s="5">
        <f>'Table 1'!C17</f>
        <v>1</v>
      </c>
      <c r="E16" s="5" t="str">
        <f>'Table 1'!D17</f>
        <v>Per/poly fluorinated substances</v>
      </c>
      <c r="F16" s="5" t="str">
        <f>'Table 1'!E17</f>
        <v>A</v>
      </c>
      <c r="G16" s="5" t="str">
        <f>'Table 1'!F17</f>
        <v>N-EtFOSE</v>
      </c>
      <c r="H16" s="12" t="str">
        <f>'Table 1'!G17</f>
        <v>1691-99-2</v>
      </c>
      <c r="I16" s="21" t="s">
        <v>56</v>
      </c>
      <c r="J16" s="25" t="s">
        <v>56</v>
      </c>
      <c r="K16" s="25" t="s">
        <v>56</v>
      </c>
      <c r="L16" s="25" t="s">
        <v>56</v>
      </c>
      <c r="M16" s="25" t="s">
        <v>56</v>
      </c>
      <c r="N16" s="25" t="s">
        <v>56</v>
      </c>
      <c r="O16" s="25" t="s">
        <v>56</v>
      </c>
      <c r="P16" s="25" t="s">
        <v>56</v>
      </c>
      <c r="Q16" s="25" t="s">
        <v>56</v>
      </c>
      <c r="R16" s="25" t="s">
        <v>56</v>
      </c>
      <c r="S16" s="25" t="s">
        <v>56</v>
      </c>
      <c r="T16" s="25" t="s">
        <v>56</v>
      </c>
      <c r="U16" s="25" t="s">
        <v>56</v>
      </c>
      <c r="V16" s="25" t="s">
        <v>56</v>
      </c>
      <c r="W16" s="25" t="s">
        <v>56</v>
      </c>
      <c r="X16" s="25" t="s">
        <v>56</v>
      </c>
      <c r="Y16" s="25" t="s">
        <v>56</v>
      </c>
      <c r="Z16" s="25" t="s">
        <v>56</v>
      </c>
      <c r="AA16" s="25" t="s">
        <v>56</v>
      </c>
      <c r="AB16" s="25" t="s">
        <v>56</v>
      </c>
      <c r="AC16" s="26" t="s">
        <v>56</v>
      </c>
    </row>
    <row r="17" spans="1:29" ht="13" x14ac:dyDescent="0.3">
      <c r="B17" s="20">
        <f t="shared" si="0"/>
        <v>0</v>
      </c>
      <c r="C17" s="5">
        <f>'Table 1'!B18</f>
        <v>0</v>
      </c>
      <c r="D17" s="5">
        <f>'Table 1'!C18</f>
        <v>1</v>
      </c>
      <c r="E17" s="5" t="str">
        <f>'Table 1'!D18</f>
        <v>Per/poly fluorinated substances</v>
      </c>
      <c r="F17" s="5" t="str">
        <f>'Table 1'!E18</f>
        <v>A</v>
      </c>
      <c r="G17" s="5" t="str">
        <f>'Table 1'!F18</f>
        <v>N-MeFOSE</v>
      </c>
      <c r="H17" s="12" t="str">
        <f>'Table 1'!G18</f>
        <v>24448-09-7</v>
      </c>
      <c r="I17" s="21" t="s">
        <v>56</v>
      </c>
      <c r="J17" s="25" t="s">
        <v>56</v>
      </c>
      <c r="K17" s="25" t="s">
        <v>56</v>
      </c>
      <c r="L17" s="25" t="s">
        <v>56</v>
      </c>
      <c r="M17" s="25" t="s">
        <v>56</v>
      </c>
      <c r="N17" s="25" t="s">
        <v>56</v>
      </c>
      <c r="O17" s="25" t="s">
        <v>56</v>
      </c>
      <c r="P17" s="25" t="s">
        <v>56</v>
      </c>
      <c r="Q17" s="25" t="s">
        <v>56</v>
      </c>
      <c r="R17" s="25" t="s">
        <v>56</v>
      </c>
      <c r="S17" s="25" t="s">
        <v>56</v>
      </c>
      <c r="T17" s="25" t="s">
        <v>56</v>
      </c>
      <c r="U17" s="25" t="s">
        <v>56</v>
      </c>
      <c r="V17" s="25" t="s">
        <v>56</v>
      </c>
      <c r="W17" s="25" t="s">
        <v>56</v>
      </c>
      <c r="X17" s="25" t="s">
        <v>56</v>
      </c>
      <c r="Y17" s="25" t="s">
        <v>56</v>
      </c>
      <c r="Z17" s="25" t="s">
        <v>56</v>
      </c>
      <c r="AA17" s="25" t="s">
        <v>56</v>
      </c>
      <c r="AB17" s="25" t="s">
        <v>56</v>
      </c>
      <c r="AC17" s="26" t="s">
        <v>56</v>
      </c>
    </row>
    <row r="18" spans="1:29" ht="13" x14ac:dyDescent="0.3">
      <c r="B18" s="20">
        <f t="shared" si="0"/>
        <v>0</v>
      </c>
      <c r="C18" s="5">
        <f>'Table 1'!B19</f>
        <v>0</v>
      </c>
      <c r="D18" s="5">
        <f>'Table 1'!C19</f>
        <v>1</v>
      </c>
      <c r="E18" s="5" t="str">
        <f>'Table 1'!D19</f>
        <v>Per/poly fluorinated substances</v>
      </c>
      <c r="F18" s="5" t="str">
        <f>'Table 1'!E19</f>
        <v>A</v>
      </c>
      <c r="G18" s="5" t="str">
        <f>'Table 1'!F19</f>
        <v>8:2 diPAP</v>
      </c>
      <c r="H18" s="12" t="str">
        <f>'Table 1'!G19</f>
        <v>678-41-1</v>
      </c>
      <c r="I18" s="21" t="s">
        <v>56</v>
      </c>
      <c r="J18" s="25" t="s">
        <v>56</v>
      </c>
      <c r="K18" s="25" t="s">
        <v>56</v>
      </c>
      <c r="L18" s="25" t="s">
        <v>56</v>
      </c>
      <c r="M18" s="25" t="s">
        <v>56</v>
      </c>
      <c r="N18" s="25" t="s">
        <v>56</v>
      </c>
      <c r="O18" s="25" t="s">
        <v>56</v>
      </c>
      <c r="P18" s="25" t="s">
        <v>56</v>
      </c>
      <c r="Q18" s="25" t="s">
        <v>56</v>
      </c>
      <c r="R18" s="25" t="s">
        <v>56</v>
      </c>
      <c r="S18" s="25" t="s">
        <v>56</v>
      </c>
      <c r="T18" s="25" t="s">
        <v>56</v>
      </c>
      <c r="U18" s="25" t="s">
        <v>56</v>
      </c>
      <c r="V18" s="25" t="s">
        <v>56</v>
      </c>
      <c r="W18" s="25" t="s">
        <v>56</v>
      </c>
      <c r="X18" s="25" t="s">
        <v>56</v>
      </c>
      <c r="Y18" s="25" t="s">
        <v>56</v>
      </c>
      <c r="Z18" s="25" t="s">
        <v>56</v>
      </c>
      <c r="AA18" s="25" t="s">
        <v>56</v>
      </c>
      <c r="AB18" s="25" t="s">
        <v>56</v>
      </c>
      <c r="AC18" s="26" t="s">
        <v>56</v>
      </c>
    </row>
    <row r="19" spans="1:29" ht="13" x14ac:dyDescent="0.3">
      <c r="B19" s="20">
        <f t="shared" si="0"/>
        <v>0</v>
      </c>
      <c r="C19" s="5">
        <f>'Table 1'!B20</f>
        <v>0</v>
      </c>
      <c r="D19" s="5">
        <f>'Table 1'!C20</f>
        <v>1</v>
      </c>
      <c r="E19" s="5" t="str">
        <f>'Table 1'!D20</f>
        <v>Per/poly fluorinated substances</v>
      </c>
      <c r="F19" s="5" t="str">
        <f>'Table 1'!E20</f>
        <v>A</v>
      </c>
      <c r="G19" s="5" t="str">
        <f>'Table 1'!F20</f>
        <v>6:2/8:2 diPAP</v>
      </c>
      <c r="H19" s="12" t="str">
        <f>'Table 1'!G20</f>
        <v>943913-15-3</v>
      </c>
      <c r="I19" s="21" t="s">
        <v>56</v>
      </c>
      <c r="J19" s="25" t="s">
        <v>56</v>
      </c>
      <c r="K19" s="25" t="s">
        <v>56</v>
      </c>
      <c r="L19" s="25" t="s">
        <v>56</v>
      </c>
      <c r="M19" s="25" t="s">
        <v>56</v>
      </c>
      <c r="N19" s="25" t="s">
        <v>56</v>
      </c>
      <c r="O19" s="25" t="s">
        <v>56</v>
      </c>
      <c r="P19" s="25" t="s">
        <v>56</v>
      </c>
      <c r="Q19" s="25" t="s">
        <v>56</v>
      </c>
      <c r="R19" s="25" t="s">
        <v>56</v>
      </c>
      <c r="S19" s="25" t="s">
        <v>56</v>
      </c>
      <c r="T19" s="25" t="s">
        <v>56</v>
      </c>
      <c r="U19" s="25" t="s">
        <v>56</v>
      </c>
      <c r="V19" s="25" t="s">
        <v>56</v>
      </c>
      <c r="W19" s="25" t="s">
        <v>56</v>
      </c>
      <c r="X19" s="25" t="s">
        <v>56</v>
      </c>
      <c r="Y19" s="25" t="s">
        <v>56</v>
      </c>
      <c r="Z19" s="25" t="s">
        <v>56</v>
      </c>
      <c r="AA19" s="25" t="s">
        <v>56</v>
      </c>
      <c r="AB19" s="25" t="s">
        <v>56</v>
      </c>
      <c r="AC19" s="26" t="s">
        <v>56</v>
      </c>
    </row>
    <row r="20" spans="1:29" ht="13" x14ac:dyDescent="0.3">
      <c r="B20" s="20">
        <f t="shared" si="0"/>
        <v>0</v>
      </c>
      <c r="C20" s="5">
        <f>'Table 1'!B21</f>
        <v>0</v>
      </c>
      <c r="D20" s="5">
        <f>'Table 1'!C21</f>
        <v>1</v>
      </c>
      <c r="E20" s="5" t="str">
        <f>'Table 1'!D21</f>
        <v>Per/poly fluorinated substances</v>
      </c>
      <c r="F20" s="5" t="str">
        <f>'Table 1'!E21</f>
        <v>A</v>
      </c>
      <c r="G20" s="5" t="str">
        <f>'Table 1'!F21</f>
        <v>8:2 monoPAP</v>
      </c>
      <c r="H20" s="12" t="str">
        <f>'Table 1'!G21</f>
        <v>57678-03-2</v>
      </c>
      <c r="I20" s="21" t="s">
        <v>56</v>
      </c>
      <c r="J20" s="25" t="s">
        <v>56</v>
      </c>
      <c r="K20" s="25" t="s">
        <v>56</v>
      </c>
      <c r="L20" s="25" t="s">
        <v>56</v>
      </c>
      <c r="M20" s="25" t="s">
        <v>56</v>
      </c>
      <c r="N20" s="25" t="s">
        <v>56</v>
      </c>
      <c r="O20" s="25" t="s">
        <v>56</v>
      </c>
      <c r="P20" s="25" t="s">
        <v>56</v>
      </c>
      <c r="Q20" s="25" t="s">
        <v>56</v>
      </c>
      <c r="R20" s="25" t="s">
        <v>56</v>
      </c>
      <c r="S20" s="25" t="s">
        <v>56</v>
      </c>
      <c r="T20" s="25" t="s">
        <v>56</v>
      </c>
      <c r="U20" s="25" t="s">
        <v>56</v>
      </c>
      <c r="V20" s="25" t="s">
        <v>56</v>
      </c>
      <c r="W20" s="25" t="s">
        <v>56</v>
      </c>
      <c r="X20" s="25" t="s">
        <v>56</v>
      </c>
      <c r="Y20" s="25" t="s">
        <v>56</v>
      </c>
      <c r="Z20" s="25" t="s">
        <v>56</v>
      </c>
      <c r="AA20" s="25" t="s">
        <v>56</v>
      </c>
      <c r="AB20" s="25" t="s">
        <v>56</v>
      </c>
      <c r="AC20" s="26" t="s">
        <v>56</v>
      </c>
    </row>
    <row r="21" spans="1:29" ht="13" x14ac:dyDescent="0.3">
      <c r="A21" s="44" t="s">
        <v>852</v>
      </c>
      <c r="B21" s="20">
        <f t="shared" si="0"/>
        <v>0</v>
      </c>
      <c r="C21" s="5">
        <f>'Table 1'!B22</f>
        <v>0</v>
      </c>
      <c r="D21" s="5">
        <f>'Table 1'!C22</f>
        <v>1</v>
      </c>
      <c r="E21" s="5" t="str">
        <f>'Table 1'!D22</f>
        <v>Per/poly fluorinated substances</v>
      </c>
      <c r="F21" s="5" t="str">
        <f>'Table 1'!E22</f>
        <v>B</v>
      </c>
      <c r="G21" s="5" t="str">
        <f>'Table 1'!F22</f>
        <v>ADONA</v>
      </c>
      <c r="H21" s="12" t="str">
        <f>'Table 1'!G22</f>
        <v>958445-44-8</v>
      </c>
      <c r="I21" s="21" t="s">
        <v>56</v>
      </c>
      <c r="J21" s="25" t="s">
        <v>56</v>
      </c>
      <c r="K21" s="25" t="s">
        <v>56</v>
      </c>
      <c r="L21" s="25" t="s">
        <v>56</v>
      </c>
      <c r="M21" s="25" t="s">
        <v>56</v>
      </c>
      <c r="N21" s="25" t="s">
        <v>56</v>
      </c>
      <c r="O21" s="25" t="s">
        <v>56</v>
      </c>
      <c r="P21" s="25" t="s">
        <v>56</v>
      </c>
      <c r="Q21" s="25" t="s">
        <v>56</v>
      </c>
      <c r="R21" s="25" t="s">
        <v>56</v>
      </c>
      <c r="S21" s="25" t="s">
        <v>56</v>
      </c>
      <c r="T21" s="25" t="s">
        <v>56</v>
      </c>
      <c r="U21" s="25" t="s">
        <v>56</v>
      </c>
      <c r="V21" s="25" t="s">
        <v>56</v>
      </c>
      <c r="W21" s="25" t="s">
        <v>56</v>
      </c>
      <c r="X21" s="25" t="s">
        <v>56</v>
      </c>
      <c r="Y21" s="25" t="s">
        <v>56</v>
      </c>
      <c r="Z21" s="25" t="s">
        <v>56</v>
      </c>
      <c r="AA21" s="25" t="s">
        <v>56</v>
      </c>
      <c r="AB21" s="25" t="s">
        <v>56</v>
      </c>
      <c r="AC21" s="26" t="s">
        <v>56</v>
      </c>
    </row>
    <row r="22" spans="1:29" ht="13" x14ac:dyDescent="0.3">
      <c r="A22" s="45" t="s">
        <v>853</v>
      </c>
      <c r="B22" s="20">
        <f t="shared" si="0"/>
        <v>0</v>
      </c>
      <c r="C22" s="5">
        <f>'Table 1'!B23</f>
        <v>0</v>
      </c>
      <c r="D22" s="5">
        <f>'Table 1'!C23</f>
        <v>1</v>
      </c>
      <c r="E22" s="5" t="str">
        <f>'Table 1'!D23</f>
        <v>Per/poly fluorinated substances</v>
      </c>
      <c r="F22" s="5" t="str">
        <f>'Table 1'!E23</f>
        <v>B</v>
      </c>
      <c r="G22" s="5" t="str">
        <f>'Table 1'!F23</f>
        <v>PFBA</v>
      </c>
      <c r="H22" s="12" t="str">
        <f>'Table 1'!G23</f>
        <v>375-22-4</v>
      </c>
      <c r="I22" s="21" t="s">
        <v>56</v>
      </c>
      <c r="J22" s="25" t="s">
        <v>56</v>
      </c>
      <c r="K22" s="25" t="s">
        <v>56</v>
      </c>
      <c r="L22" s="25" t="s">
        <v>56</v>
      </c>
      <c r="M22" s="25" t="s">
        <v>56</v>
      </c>
      <c r="N22" s="25" t="s">
        <v>56</v>
      </c>
      <c r="O22" s="25" t="s">
        <v>56</v>
      </c>
      <c r="P22" s="25" t="s">
        <v>56</v>
      </c>
      <c r="Q22" s="25" t="s">
        <v>56</v>
      </c>
      <c r="R22" s="25" t="s">
        <v>56</v>
      </c>
      <c r="S22" s="25" t="s">
        <v>56</v>
      </c>
      <c r="T22" s="25" t="s">
        <v>56</v>
      </c>
      <c r="U22" s="25" t="s">
        <v>56</v>
      </c>
      <c r="V22" s="25" t="s">
        <v>56</v>
      </c>
      <c r="W22" s="25" t="s">
        <v>56</v>
      </c>
      <c r="X22" s="25" t="s">
        <v>56</v>
      </c>
      <c r="Y22" s="25" t="s">
        <v>56</v>
      </c>
      <c r="Z22" s="25" t="s">
        <v>56</v>
      </c>
      <c r="AA22" s="25" t="s">
        <v>56</v>
      </c>
      <c r="AB22" s="25" t="s">
        <v>56</v>
      </c>
      <c r="AC22" s="26" t="s">
        <v>56</v>
      </c>
    </row>
    <row r="23" spans="1:29" ht="13" x14ac:dyDescent="0.3">
      <c r="A23" s="45" t="s">
        <v>853</v>
      </c>
      <c r="B23" s="20">
        <f t="shared" si="0"/>
        <v>0</v>
      </c>
      <c r="C23" s="5">
        <f>'Table 1'!B24</f>
        <v>0</v>
      </c>
      <c r="D23" s="5">
        <f>'Table 1'!C24</f>
        <v>1</v>
      </c>
      <c r="E23" s="5" t="str">
        <f>'Table 1'!D24</f>
        <v>Per/poly fluorinated substances</v>
      </c>
      <c r="F23" s="5" t="str">
        <f>'Table 1'!E24</f>
        <v>B</v>
      </c>
      <c r="G23" s="5" t="str">
        <f>'Table 1'!F24</f>
        <v>PFPeA</v>
      </c>
      <c r="H23" s="12" t="str">
        <f>'Table 1'!G24</f>
        <v>2706-90-3</v>
      </c>
      <c r="I23" s="21" t="s">
        <v>56</v>
      </c>
      <c r="J23" s="25" t="s">
        <v>56</v>
      </c>
      <c r="K23" s="25" t="s">
        <v>56</v>
      </c>
      <c r="L23" s="25" t="s">
        <v>56</v>
      </c>
      <c r="M23" s="25" t="s">
        <v>56</v>
      </c>
      <c r="N23" s="25" t="s">
        <v>56</v>
      </c>
      <c r="O23" s="25" t="s">
        <v>56</v>
      </c>
      <c r="P23" s="25" t="s">
        <v>56</v>
      </c>
      <c r="Q23" s="25" t="s">
        <v>56</v>
      </c>
      <c r="R23" s="25" t="s">
        <v>56</v>
      </c>
      <c r="S23" s="25" t="s">
        <v>56</v>
      </c>
      <c r="T23" s="25" t="s">
        <v>56</v>
      </c>
      <c r="U23" s="25" t="s">
        <v>56</v>
      </c>
      <c r="V23" s="25" t="s">
        <v>56</v>
      </c>
      <c r="W23" s="25" t="s">
        <v>56</v>
      </c>
      <c r="X23" s="25" t="s">
        <v>56</v>
      </c>
      <c r="Y23" s="25" t="s">
        <v>56</v>
      </c>
      <c r="Z23" s="25" t="s">
        <v>56</v>
      </c>
      <c r="AA23" s="25" t="s">
        <v>56</v>
      </c>
      <c r="AB23" s="25" t="s">
        <v>56</v>
      </c>
      <c r="AC23" s="26" t="s">
        <v>56</v>
      </c>
    </row>
    <row r="24" spans="1:29" ht="13" x14ac:dyDescent="0.3">
      <c r="A24" s="44" t="s">
        <v>852</v>
      </c>
      <c r="B24" s="20">
        <f t="shared" ref="B24:B76" si="1">IF(COUNTIF(I24:AC24,"-")&lt;COUNTA(I24:AC24),1,0)</f>
        <v>1</v>
      </c>
      <c r="C24" s="5">
        <f>'Table 1'!B25</f>
        <v>0</v>
      </c>
      <c r="D24" s="5">
        <f>'Table 1'!C25</f>
        <v>1</v>
      </c>
      <c r="E24" s="5" t="str">
        <f>'Table 1'!D25</f>
        <v>Per/poly fluorinated substances</v>
      </c>
      <c r="F24" s="5" t="str">
        <f>'Table 1'!E25</f>
        <v>B</v>
      </c>
      <c r="G24" s="5" t="str">
        <f>'Table 1'!F25</f>
        <v>PFHxA</v>
      </c>
      <c r="H24" s="12" t="str">
        <f>'Table 1'!G25</f>
        <v>307-24-4</v>
      </c>
      <c r="I24" s="21" t="s">
        <v>56</v>
      </c>
      <c r="J24" s="25" t="s">
        <v>56</v>
      </c>
      <c r="K24" s="25" t="s">
        <v>56</v>
      </c>
      <c r="L24" s="141" t="s">
        <v>602</v>
      </c>
      <c r="M24" s="141" t="s">
        <v>603</v>
      </c>
      <c r="N24" s="25" t="s">
        <v>56</v>
      </c>
      <c r="O24" s="141" t="s">
        <v>604</v>
      </c>
      <c r="P24" s="25" t="s">
        <v>56</v>
      </c>
      <c r="Q24" s="25" t="s">
        <v>56</v>
      </c>
      <c r="R24" s="25" t="s">
        <v>56</v>
      </c>
      <c r="S24" s="25" t="s">
        <v>56</v>
      </c>
      <c r="T24" s="25" t="s">
        <v>56</v>
      </c>
      <c r="U24" s="25" t="s">
        <v>56</v>
      </c>
      <c r="V24" s="25" t="s">
        <v>56</v>
      </c>
      <c r="W24" s="25" t="s">
        <v>56</v>
      </c>
      <c r="X24" s="25" t="s">
        <v>56</v>
      </c>
      <c r="Y24" s="25" t="s">
        <v>56</v>
      </c>
      <c r="Z24" s="25" t="s">
        <v>56</v>
      </c>
      <c r="AA24" s="25" t="s">
        <v>56</v>
      </c>
      <c r="AB24" s="25" t="s">
        <v>56</v>
      </c>
      <c r="AC24" s="26" t="s">
        <v>56</v>
      </c>
    </row>
    <row r="25" spans="1:29" ht="13" x14ac:dyDescent="0.3">
      <c r="A25" s="45" t="s">
        <v>853</v>
      </c>
      <c r="B25" s="20">
        <f t="shared" si="1"/>
        <v>1</v>
      </c>
      <c r="C25" s="5">
        <f>'Table 1'!B26</f>
        <v>0</v>
      </c>
      <c r="D25" s="5">
        <f>'Table 1'!C26</f>
        <v>1</v>
      </c>
      <c r="E25" s="5" t="str">
        <f>'Table 1'!D26</f>
        <v>Per/poly fluorinated substances</v>
      </c>
      <c r="F25" s="5" t="str">
        <f>'Table 1'!E26</f>
        <v>B</v>
      </c>
      <c r="G25" s="5" t="str">
        <f>'Table 1'!F26</f>
        <v>PFHpA</v>
      </c>
      <c r="H25" s="12" t="str">
        <f>'Table 1'!G26</f>
        <v>375-85-9</v>
      </c>
      <c r="I25" s="21" t="s">
        <v>56</v>
      </c>
      <c r="J25" s="25" t="s">
        <v>56</v>
      </c>
      <c r="K25" s="25" t="s">
        <v>56</v>
      </c>
      <c r="L25" s="25" t="s">
        <v>56</v>
      </c>
      <c r="M25" s="25" t="s">
        <v>56</v>
      </c>
      <c r="N25" s="141" t="s">
        <v>605</v>
      </c>
      <c r="O25" s="25" t="s">
        <v>56</v>
      </c>
      <c r="P25" s="25" t="s">
        <v>56</v>
      </c>
      <c r="Q25" s="25" t="s">
        <v>56</v>
      </c>
      <c r="R25" s="25" t="s">
        <v>56</v>
      </c>
      <c r="S25" s="25" t="s">
        <v>56</v>
      </c>
      <c r="T25" s="25" t="s">
        <v>56</v>
      </c>
      <c r="U25" s="25" t="s">
        <v>56</v>
      </c>
      <c r="V25" s="25" t="s">
        <v>56</v>
      </c>
      <c r="W25" s="25" t="s">
        <v>56</v>
      </c>
      <c r="X25" s="25" t="s">
        <v>56</v>
      </c>
      <c r="Y25" s="25" t="s">
        <v>56</v>
      </c>
      <c r="Z25" s="25" t="s">
        <v>56</v>
      </c>
      <c r="AA25" s="25" t="s">
        <v>56</v>
      </c>
      <c r="AB25" s="25" t="s">
        <v>56</v>
      </c>
      <c r="AC25" s="26" t="s">
        <v>56</v>
      </c>
    </row>
    <row r="26" spans="1:29" ht="13" x14ac:dyDescent="0.3">
      <c r="A26" s="45" t="s">
        <v>853</v>
      </c>
      <c r="B26" s="20">
        <f t="shared" si="1"/>
        <v>1</v>
      </c>
      <c r="C26" s="5">
        <f>'Table 1'!B27</f>
        <v>0</v>
      </c>
      <c r="D26" s="5">
        <f>'Table 1'!C27</f>
        <v>1</v>
      </c>
      <c r="E26" s="5" t="str">
        <f>'Table 1'!D27</f>
        <v>Per/poly fluorinated substances</v>
      </c>
      <c r="F26" s="5" t="str">
        <f>'Table 1'!E27</f>
        <v>B</v>
      </c>
      <c r="G26" s="5" t="str">
        <f>'Table 1'!F27</f>
        <v>PFBS</v>
      </c>
      <c r="H26" s="12" t="str">
        <f>'Table 1'!G27</f>
        <v>375-73-5</v>
      </c>
      <c r="I26" s="21" t="s">
        <v>56</v>
      </c>
      <c r="J26" s="25" t="s">
        <v>56</v>
      </c>
      <c r="K26" s="25" t="s">
        <v>56</v>
      </c>
      <c r="L26" s="25" t="s">
        <v>56</v>
      </c>
      <c r="M26" s="141" t="s">
        <v>606</v>
      </c>
      <c r="N26" s="25" t="s">
        <v>56</v>
      </c>
      <c r="O26" s="141" t="s">
        <v>607</v>
      </c>
      <c r="P26" s="25" t="s">
        <v>56</v>
      </c>
      <c r="Q26" s="25" t="s">
        <v>56</v>
      </c>
      <c r="R26" s="25" t="s">
        <v>56</v>
      </c>
      <c r="S26" s="25" t="s">
        <v>56</v>
      </c>
      <c r="T26" s="25" t="s">
        <v>56</v>
      </c>
      <c r="U26" s="25" t="s">
        <v>56</v>
      </c>
      <c r="V26" s="25" t="s">
        <v>56</v>
      </c>
      <c r="W26" s="25" t="s">
        <v>56</v>
      </c>
      <c r="X26" s="25" t="s">
        <v>56</v>
      </c>
      <c r="Y26" s="25" t="s">
        <v>56</v>
      </c>
      <c r="Z26" s="25" t="s">
        <v>56</v>
      </c>
      <c r="AA26" s="25" t="s">
        <v>56</v>
      </c>
      <c r="AB26" s="25" t="s">
        <v>56</v>
      </c>
      <c r="AC26" s="26" t="s">
        <v>56</v>
      </c>
    </row>
    <row r="27" spans="1:29" ht="13" x14ac:dyDescent="0.3">
      <c r="B27" s="20">
        <f t="shared" si="1"/>
        <v>0</v>
      </c>
      <c r="C27" s="5">
        <f>'Table 1'!B28</f>
        <v>0</v>
      </c>
      <c r="D27" s="5">
        <f>'Table 1'!C28</f>
        <v>1</v>
      </c>
      <c r="E27" s="5" t="str">
        <f>'Table 1'!D28</f>
        <v>Per/poly fluorinated substances</v>
      </c>
      <c r="F27" s="5" t="str">
        <f>'Table 1'!E28</f>
        <v>B</v>
      </c>
      <c r="G27" s="5" t="str">
        <f>'Table 1'!F28</f>
        <v>PFHpS</v>
      </c>
      <c r="H27" s="12" t="str">
        <f>'Table 1'!G28</f>
        <v>60270-55-5</v>
      </c>
      <c r="I27" s="21" t="s">
        <v>56</v>
      </c>
      <c r="J27" s="25" t="s">
        <v>56</v>
      </c>
      <c r="K27" s="25" t="s">
        <v>56</v>
      </c>
      <c r="L27" s="25" t="s">
        <v>56</v>
      </c>
      <c r="M27" s="25" t="s">
        <v>56</v>
      </c>
      <c r="N27" s="25" t="s">
        <v>56</v>
      </c>
      <c r="O27" s="25" t="s">
        <v>56</v>
      </c>
      <c r="P27" s="25" t="s">
        <v>56</v>
      </c>
      <c r="Q27" s="25" t="s">
        <v>56</v>
      </c>
      <c r="R27" s="25" t="s">
        <v>56</v>
      </c>
      <c r="S27" s="25" t="s">
        <v>56</v>
      </c>
      <c r="T27" s="25" t="s">
        <v>56</v>
      </c>
      <c r="U27" s="25" t="s">
        <v>56</v>
      </c>
      <c r="V27" s="25" t="s">
        <v>56</v>
      </c>
      <c r="W27" s="25" t="s">
        <v>56</v>
      </c>
      <c r="X27" s="25" t="s">
        <v>56</v>
      </c>
      <c r="Y27" s="25" t="s">
        <v>56</v>
      </c>
      <c r="Z27" s="25" t="s">
        <v>56</v>
      </c>
      <c r="AA27" s="25" t="s">
        <v>56</v>
      </c>
      <c r="AB27" s="25" t="s">
        <v>56</v>
      </c>
      <c r="AC27" s="26" t="s">
        <v>56</v>
      </c>
    </row>
    <row r="28" spans="1:29" ht="13" x14ac:dyDescent="0.3">
      <c r="A28" s="45" t="s">
        <v>853</v>
      </c>
      <c r="B28" s="20">
        <f t="shared" si="1"/>
        <v>0</v>
      </c>
      <c r="C28" s="5">
        <f>'Table 1'!B29</f>
        <v>0</v>
      </c>
      <c r="D28" s="5">
        <f>'Table 1'!C29</f>
        <v>1</v>
      </c>
      <c r="E28" s="5" t="str">
        <f>'Table 1'!D29</f>
        <v>Per/poly fluorinated substances</v>
      </c>
      <c r="F28" s="5" t="str">
        <f>'Table 1'!E29</f>
        <v>B</v>
      </c>
      <c r="G28" s="5" t="str">
        <f>'Table 1'!F29</f>
        <v>PFDS</v>
      </c>
      <c r="H28" s="12" t="str">
        <f>'Table 1'!G29</f>
        <v>335-77-3</v>
      </c>
      <c r="I28" s="21" t="s">
        <v>56</v>
      </c>
      <c r="J28" s="25" t="s">
        <v>56</v>
      </c>
      <c r="K28" s="25" t="s">
        <v>56</v>
      </c>
      <c r="L28" s="25" t="s">
        <v>56</v>
      </c>
      <c r="M28" s="25" t="s">
        <v>56</v>
      </c>
      <c r="N28" s="25" t="s">
        <v>56</v>
      </c>
      <c r="O28" s="25" t="s">
        <v>56</v>
      </c>
      <c r="P28" s="25" t="s">
        <v>56</v>
      </c>
      <c r="Q28" s="25" t="s">
        <v>56</v>
      </c>
      <c r="R28" s="25" t="s">
        <v>56</v>
      </c>
      <c r="S28" s="25" t="s">
        <v>56</v>
      </c>
      <c r="T28" s="25" t="s">
        <v>56</v>
      </c>
      <c r="U28" s="25" t="s">
        <v>56</v>
      </c>
      <c r="V28" s="25" t="s">
        <v>56</v>
      </c>
      <c r="W28" s="25" t="s">
        <v>56</v>
      </c>
      <c r="X28" s="25" t="s">
        <v>56</v>
      </c>
      <c r="Y28" s="25" t="s">
        <v>56</v>
      </c>
      <c r="Z28" s="25" t="s">
        <v>56</v>
      </c>
      <c r="AA28" s="25" t="s">
        <v>56</v>
      </c>
      <c r="AB28" s="25" t="s">
        <v>56</v>
      </c>
      <c r="AC28" s="26" t="s">
        <v>56</v>
      </c>
    </row>
    <row r="29" spans="1:29" ht="13" x14ac:dyDescent="0.3">
      <c r="B29" s="20">
        <f t="shared" si="1"/>
        <v>0</v>
      </c>
      <c r="C29" s="5">
        <f>'Table 1'!B30</f>
        <v>0</v>
      </c>
      <c r="D29" s="5">
        <f>'Table 1'!C30</f>
        <v>1</v>
      </c>
      <c r="E29" s="5" t="str">
        <f>'Table 1'!D30</f>
        <v>Per/poly fluorinated substances</v>
      </c>
      <c r="F29" s="5" t="str">
        <f>'Table 1'!E30</f>
        <v>B</v>
      </c>
      <c r="G29" s="5" t="str">
        <f>'Table 1'!F30</f>
        <v>N-Me-PFOSA-AcOH, Me-FOSAA</v>
      </c>
      <c r="H29" s="12" t="str">
        <f>'Table 1'!G30</f>
        <v>2355-31-9</v>
      </c>
      <c r="I29" s="21" t="s">
        <v>56</v>
      </c>
      <c r="J29" s="25" t="s">
        <v>56</v>
      </c>
      <c r="K29" s="25" t="s">
        <v>56</v>
      </c>
      <c r="L29" s="25" t="s">
        <v>56</v>
      </c>
      <c r="M29" s="25" t="s">
        <v>56</v>
      </c>
      <c r="N29" s="25" t="s">
        <v>56</v>
      </c>
      <c r="O29" s="25" t="s">
        <v>56</v>
      </c>
      <c r="P29" s="25" t="s">
        <v>56</v>
      </c>
      <c r="Q29" s="25" t="s">
        <v>56</v>
      </c>
      <c r="R29" s="25" t="s">
        <v>56</v>
      </c>
      <c r="S29" s="25" t="s">
        <v>56</v>
      </c>
      <c r="T29" s="25" t="s">
        <v>56</v>
      </c>
      <c r="U29" s="25" t="s">
        <v>56</v>
      </c>
      <c r="V29" s="25" t="s">
        <v>56</v>
      </c>
      <c r="W29" s="25" t="s">
        <v>56</v>
      </c>
      <c r="X29" s="25" t="s">
        <v>56</v>
      </c>
      <c r="Y29" s="25" t="s">
        <v>56</v>
      </c>
      <c r="Z29" s="25" t="s">
        <v>56</v>
      </c>
      <c r="AA29" s="25" t="s">
        <v>56</v>
      </c>
      <c r="AB29" s="25" t="s">
        <v>56</v>
      </c>
      <c r="AC29" s="26" t="s">
        <v>56</v>
      </c>
    </row>
    <row r="30" spans="1:29" ht="13" x14ac:dyDescent="0.3">
      <c r="A30" s="44" t="s">
        <v>852</v>
      </c>
      <c r="B30" s="20">
        <f t="shared" si="1"/>
        <v>0</v>
      </c>
      <c r="C30" s="5">
        <f>'Table 1'!B31</f>
        <v>0</v>
      </c>
      <c r="D30" s="5">
        <f>'Table 1'!C31</f>
        <v>1</v>
      </c>
      <c r="E30" s="5" t="str">
        <f>'Table 1'!D31</f>
        <v>Per/poly fluorinated substances</v>
      </c>
      <c r="F30" s="5" t="str">
        <f>'Table 1'!E31</f>
        <v>B</v>
      </c>
      <c r="G30" s="5" t="str">
        <f>'Table 1'!F31</f>
        <v>6:2 FTSA, H4PFOS, THPFOS</v>
      </c>
      <c r="H30" s="12" t="str">
        <f>'Table 1'!G31</f>
        <v>27619-97-2</v>
      </c>
      <c r="I30" s="21" t="s">
        <v>56</v>
      </c>
      <c r="J30" s="25" t="s">
        <v>56</v>
      </c>
      <c r="K30" s="25" t="s">
        <v>56</v>
      </c>
      <c r="L30" s="25" t="s">
        <v>56</v>
      </c>
      <c r="M30" s="25" t="s">
        <v>56</v>
      </c>
      <c r="N30" s="25" t="s">
        <v>56</v>
      </c>
      <c r="O30" s="25" t="s">
        <v>56</v>
      </c>
      <c r="P30" s="25" t="s">
        <v>56</v>
      </c>
      <c r="Q30" s="25" t="s">
        <v>56</v>
      </c>
      <c r="R30" s="25" t="s">
        <v>56</v>
      </c>
      <c r="S30" s="25" t="s">
        <v>56</v>
      </c>
      <c r="T30" s="25" t="s">
        <v>56</v>
      </c>
      <c r="U30" s="25" t="s">
        <v>56</v>
      </c>
      <c r="V30" s="25" t="s">
        <v>56</v>
      </c>
      <c r="W30" s="25" t="s">
        <v>56</v>
      </c>
      <c r="X30" s="25" t="s">
        <v>56</v>
      </c>
      <c r="Y30" s="25" t="s">
        <v>56</v>
      </c>
      <c r="Z30" s="25" t="s">
        <v>56</v>
      </c>
      <c r="AA30" s="25" t="s">
        <v>56</v>
      </c>
      <c r="AB30" s="25" t="s">
        <v>56</v>
      </c>
      <c r="AC30" s="26" t="s">
        <v>56</v>
      </c>
    </row>
    <row r="31" spans="1:29" ht="13" x14ac:dyDescent="0.3">
      <c r="B31" s="20">
        <f t="shared" si="1"/>
        <v>0</v>
      </c>
      <c r="C31" s="5">
        <f>'Table 1'!B32</f>
        <v>0</v>
      </c>
      <c r="D31" s="5">
        <f>'Table 1'!C32</f>
        <v>1</v>
      </c>
      <c r="E31" s="5" t="str">
        <f>'Table 1'!D32</f>
        <v>Per/poly fluorinated substances</v>
      </c>
      <c r="F31" s="5" t="str">
        <f>'Table 1'!E32</f>
        <v>B</v>
      </c>
      <c r="G31" s="5" t="str">
        <f>'Table 1'!F32</f>
        <v>8:2 FTSA</v>
      </c>
      <c r="H31" s="12" t="str">
        <f>'Table 1'!G32</f>
        <v>39108-34-4</v>
      </c>
      <c r="I31" s="21" t="s">
        <v>56</v>
      </c>
      <c r="J31" s="25" t="s">
        <v>56</v>
      </c>
      <c r="K31" s="25" t="s">
        <v>56</v>
      </c>
      <c r="L31" s="25" t="s">
        <v>56</v>
      </c>
      <c r="M31" s="25" t="s">
        <v>56</v>
      </c>
      <c r="N31" s="25" t="s">
        <v>56</v>
      </c>
      <c r="O31" s="25" t="s">
        <v>56</v>
      </c>
      <c r="P31" s="25" t="s">
        <v>56</v>
      </c>
      <c r="Q31" s="25" t="s">
        <v>56</v>
      </c>
      <c r="R31" s="25" t="s">
        <v>56</v>
      </c>
      <c r="S31" s="25" t="s">
        <v>56</v>
      </c>
      <c r="T31" s="25" t="s">
        <v>56</v>
      </c>
      <c r="U31" s="25" t="s">
        <v>56</v>
      </c>
      <c r="V31" s="25" t="s">
        <v>56</v>
      </c>
      <c r="W31" s="25" t="s">
        <v>56</v>
      </c>
      <c r="X31" s="25" t="s">
        <v>56</v>
      </c>
      <c r="Y31" s="25" t="s">
        <v>56</v>
      </c>
      <c r="Z31" s="25" t="s">
        <v>56</v>
      </c>
      <c r="AA31" s="25" t="s">
        <v>56</v>
      </c>
      <c r="AB31" s="25" t="s">
        <v>56</v>
      </c>
      <c r="AC31" s="26" t="s">
        <v>56</v>
      </c>
    </row>
    <row r="32" spans="1:29" ht="13" x14ac:dyDescent="0.3">
      <c r="B32" s="20">
        <f t="shared" si="1"/>
        <v>0</v>
      </c>
      <c r="C32" s="5">
        <f>'Table 1'!B33</f>
        <v>0</v>
      </c>
      <c r="D32" s="5">
        <f>'Table 1'!C33</f>
        <v>1</v>
      </c>
      <c r="E32" s="5" t="str">
        <f>'Table 1'!D33</f>
        <v>Per/poly fluorinated substances</v>
      </c>
      <c r="F32" s="5" t="str">
        <f>'Table 1'!E33</f>
        <v>B</v>
      </c>
      <c r="G32" s="5" t="str">
        <f>'Table 1'!F33</f>
        <v>PFODA</v>
      </c>
      <c r="H32" s="12" t="str">
        <f>'Table 1'!G33</f>
        <v>16517-11-6</v>
      </c>
      <c r="I32" s="21" t="s">
        <v>56</v>
      </c>
      <c r="J32" s="25" t="s">
        <v>56</v>
      </c>
      <c r="K32" s="25" t="s">
        <v>56</v>
      </c>
      <c r="L32" s="25" t="s">
        <v>56</v>
      </c>
      <c r="M32" s="25" t="s">
        <v>56</v>
      </c>
      <c r="N32" s="25" t="s">
        <v>56</v>
      </c>
      <c r="O32" s="25" t="s">
        <v>56</v>
      </c>
      <c r="P32" s="25" t="s">
        <v>56</v>
      </c>
      <c r="Q32" s="25" t="s">
        <v>56</v>
      </c>
      <c r="R32" s="25" t="s">
        <v>56</v>
      </c>
      <c r="S32" s="25" t="s">
        <v>56</v>
      </c>
      <c r="T32" s="25" t="s">
        <v>56</v>
      </c>
      <c r="U32" s="25" t="s">
        <v>56</v>
      </c>
      <c r="V32" s="25" t="s">
        <v>56</v>
      </c>
      <c r="W32" s="25" t="s">
        <v>56</v>
      </c>
      <c r="X32" s="25" t="s">
        <v>56</v>
      </c>
      <c r="Y32" s="25" t="s">
        <v>56</v>
      </c>
      <c r="Z32" s="25" t="s">
        <v>56</v>
      </c>
      <c r="AA32" s="25" t="s">
        <v>56</v>
      </c>
      <c r="AB32" s="25" t="s">
        <v>56</v>
      </c>
      <c r="AC32" s="26" t="s">
        <v>56</v>
      </c>
    </row>
    <row r="33" spans="1:29" ht="13" x14ac:dyDescent="0.3">
      <c r="B33" s="20">
        <f t="shared" si="1"/>
        <v>0</v>
      </c>
      <c r="C33" s="5">
        <f>'Table 1'!B34</f>
        <v>0</v>
      </c>
      <c r="D33" s="5">
        <f>'Table 1'!C34</f>
        <v>1</v>
      </c>
      <c r="E33" s="5" t="str">
        <f>'Table 1'!D34</f>
        <v>Per/poly fluorinated substances</v>
      </c>
      <c r="F33" s="5" t="str">
        <f>'Table 1'!E34</f>
        <v>B</v>
      </c>
      <c r="G33" s="5" t="str">
        <f>'Table 1'!F34</f>
        <v>PfHxDA</v>
      </c>
      <c r="H33" s="12" t="str">
        <f>'Table 1'!G34</f>
        <v>67905-19-5</v>
      </c>
      <c r="I33" s="21" t="s">
        <v>56</v>
      </c>
      <c r="J33" s="25" t="s">
        <v>56</v>
      </c>
      <c r="K33" s="25" t="s">
        <v>56</v>
      </c>
      <c r="L33" s="25" t="s">
        <v>56</v>
      </c>
      <c r="M33" s="25" t="s">
        <v>56</v>
      </c>
      <c r="N33" s="25" t="s">
        <v>56</v>
      </c>
      <c r="O33" s="25" t="s">
        <v>56</v>
      </c>
      <c r="P33" s="25" t="s">
        <v>56</v>
      </c>
      <c r="Q33" s="25" t="s">
        <v>56</v>
      </c>
      <c r="R33" s="25" t="s">
        <v>56</v>
      </c>
      <c r="S33" s="25" t="s">
        <v>56</v>
      </c>
      <c r="T33" s="25" t="s">
        <v>56</v>
      </c>
      <c r="U33" s="25" t="s">
        <v>56</v>
      </c>
      <c r="V33" s="25" t="s">
        <v>56</v>
      </c>
      <c r="W33" s="25" t="s">
        <v>56</v>
      </c>
      <c r="X33" s="25" t="s">
        <v>56</v>
      </c>
      <c r="Y33" s="25" t="s">
        <v>56</v>
      </c>
      <c r="Z33" s="25" t="s">
        <v>56</v>
      </c>
      <c r="AA33" s="25" t="s">
        <v>56</v>
      </c>
      <c r="AB33" s="25" t="s">
        <v>56</v>
      </c>
      <c r="AC33" s="26" t="s">
        <v>56</v>
      </c>
    </row>
    <row r="34" spans="1:29" ht="13" x14ac:dyDescent="0.3">
      <c r="B34" s="20">
        <f t="shared" si="1"/>
        <v>0</v>
      </c>
      <c r="C34" s="5">
        <f>'Table 1'!B35</f>
        <v>0</v>
      </c>
      <c r="D34" s="5">
        <f>'Table 1'!C35</f>
        <v>1</v>
      </c>
      <c r="E34" s="5" t="str">
        <f>'Table 1'!D35</f>
        <v>Per/poly fluorinated substances</v>
      </c>
      <c r="F34" s="5" t="str">
        <f>'Table 1'!E35</f>
        <v>C</v>
      </c>
      <c r="G34" s="5" t="str">
        <f>'Table 1'!F35</f>
        <v>4:2 FTSA</v>
      </c>
      <c r="H34" s="12" t="str">
        <f>'Table 1'!G35</f>
        <v>757124-72-4</v>
      </c>
      <c r="I34" s="21" t="s">
        <v>56</v>
      </c>
      <c r="J34" s="25" t="s">
        <v>56</v>
      </c>
      <c r="K34" s="25" t="s">
        <v>56</v>
      </c>
      <c r="L34" s="25" t="s">
        <v>56</v>
      </c>
      <c r="M34" s="25" t="s">
        <v>56</v>
      </c>
      <c r="N34" s="25" t="s">
        <v>56</v>
      </c>
      <c r="O34" s="25" t="s">
        <v>56</v>
      </c>
      <c r="P34" s="25" t="s">
        <v>56</v>
      </c>
      <c r="Q34" s="25" t="s">
        <v>56</v>
      </c>
      <c r="R34" s="25" t="s">
        <v>56</v>
      </c>
      <c r="S34" s="25" t="s">
        <v>56</v>
      </c>
      <c r="T34" s="25" t="s">
        <v>56</v>
      </c>
      <c r="U34" s="25" t="s">
        <v>56</v>
      </c>
      <c r="V34" s="25" t="s">
        <v>56</v>
      </c>
      <c r="W34" s="25" t="s">
        <v>56</v>
      </c>
      <c r="X34" s="25" t="s">
        <v>56</v>
      </c>
      <c r="Y34" s="25" t="s">
        <v>56</v>
      </c>
      <c r="Z34" s="25" t="s">
        <v>56</v>
      </c>
      <c r="AA34" s="25" t="s">
        <v>56</v>
      </c>
      <c r="AB34" s="25" t="s">
        <v>56</v>
      </c>
      <c r="AC34" s="26" t="s">
        <v>56</v>
      </c>
    </row>
    <row r="35" spans="1:29" ht="13" x14ac:dyDescent="0.3">
      <c r="B35" s="20">
        <f t="shared" si="1"/>
        <v>0</v>
      </c>
      <c r="C35" s="5">
        <f>'Table 1'!B36</f>
        <v>0</v>
      </c>
      <c r="D35" s="5">
        <f>'Table 1'!C36</f>
        <v>1</v>
      </c>
      <c r="E35" s="5" t="str">
        <f>'Table 1'!D36</f>
        <v>Per/poly fluorinated substances</v>
      </c>
      <c r="F35" s="5" t="str">
        <f>'Table 1'!E36</f>
        <v>C</v>
      </c>
      <c r="G35" s="5" t="str">
        <f>'Table 1'!F36</f>
        <v>5:3 FTCA
7:3 FTCA</v>
      </c>
      <c r="H35" s="12">
        <f>'Table 1'!G36</f>
        <v>0</v>
      </c>
      <c r="I35" s="21" t="s">
        <v>56</v>
      </c>
      <c r="J35" s="25" t="s">
        <v>56</v>
      </c>
      <c r="K35" s="25" t="s">
        <v>56</v>
      </c>
      <c r="L35" s="25" t="s">
        <v>56</v>
      </c>
      <c r="M35" s="25" t="s">
        <v>56</v>
      </c>
      <c r="N35" s="25" t="s">
        <v>56</v>
      </c>
      <c r="O35" s="25" t="s">
        <v>56</v>
      </c>
      <c r="P35" s="25" t="s">
        <v>56</v>
      </c>
      <c r="Q35" s="25" t="s">
        <v>56</v>
      </c>
      <c r="R35" s="25" t="s">
        <v>56</v>
      </c>
      <c r="S35" s="25" t="s">
        <v>56</v>
      </c>
      <c r="T35" s="25" t="s">
        <v>56</v>
      </c>
      <c r="U35" s="25" t="s">
        <v>56</v>
      </c>
      <c r="V35" s="25" t="s">
        <v>56</v>
      </c>
      <c r="W35" s="25" t="s">
        <v>56</v>
      </c>
      <c r="X35" s="25" t="s">
        <v>56</v>
      </c>
      <c r="Y35" s="25" t="s">
        <v>56</v>
      </c>
      <c r="Z35" s="25" t="s">
        <v>56</v>
      </c>
      <c r="AA35" s="25" t="s">
        <v>56</v>
      </c>
      <c r="AB35" s="25" t="s">
        <v>56</v>
      </c>
      <c r="AC35" s="26" t="s">
        <v>56</v>
      </c>
    </row>
    <row r="36" spans="1:29" ht="13" x14ac:dyDescent="0.3">
      <c r="B36" s="20">
        <f t="shared" si="1"/>
        <v>0</v>
      </c>
      <c r="C36" s="5">
        <f>'Table 1'!B37</f>
        <v>0</v>
      </c>
      <c r="D36" s="5">
        <f>'Table 1'!C37</f>
        <v>1</v>
      </c>
      <c r="E36" s="5" t="str">
        <f>'Table 1'!D37</f>
        <v>Per/poly fluorinated substances</v>
      </c>
      <c r="F36" s="5" t="str">
        <f>'Table 1'!E37</f>
        <v>C</v>
      </c>
      <c r="G36" s="5" t="str">
        <f>'Table 1'!F37</f>
        <v>6:2 FTUCA
8:2 FTUCA
10:2 FTUCA</v>
      </c>
      <c r="H36" s="12" t="str">
        <f>'Table 1'!G37</f>
        <v>70887-88-6</v>
      </c>
      <c r="I36" s="21" t="s">
        <v>56</v>
      </c>
      <c r="J36" s="25" t="s">
        <v>56</v>
      </c>
      <c r="K36" s="25" t="s">
        <v>56</v>
      </c>
      <c r="L36" s="25" t="s">
        <v>56</v>
      </c>
      <c r="M36" s="25" t="s">
        <v>56</v>
      </c>
      <c r="N36" s="25" t="s">
        <v>56</v>
      </c>
      <c r="O36" s="25" t="s">
        <v>56</v>
      </c>
      <c r="P36" s="25" t="s">
        <v>56</v>
      </c>
      <c r="Q36" s="25" t="s">
        <v>56</v>
      </c>
      <c r="R36" s="25" t="s">
        <v>56</v>
      </c>
      <c r="S36" s="25" t="s">
        <v>56</v>
      </c>
      <c r="T36" s="25" t="s">
        <v>56</v>
      </c>
      <c r="U36" s="25" t="s">
        <v>56</v>
      </c>
      <c r="V36" s="25" t="s">
        <v>56</v>
      </c>
      <c r="W36" s="25" t="s">
        <v>56</v>
      </c>
      <c r="X36" s="25" t="s">
        <v>56</v>
      </c>
      <c r="Y36" s="25" t="s">
        <v>56</v>
      </c>
      <c r="Z36" s="25" t="s">
        <v>56</v>
      </c>
      <c r="AA36" s="25" t="s">
        <v>56</v>
      </c>
      <c r="AB36" s="25" t="s">
        <v>56</v>
      </c>
      <c r="AC36" s="26" t="s">
        <v>56</v>
      </c>
    </row>
    <row r="37" spans="1:29" ht="13" x14ac:dyDescent="0.3">
      <c r="A37" s="44" t="s">
        <v>852</v>
      </c>
      <c r="B37" s="20">
        <f t="shared" si="1"/>
        <v>1</v>
      </c>
      <c r="C37" s="5">
        <f>'Table 1'!B38</f>
        <v>0</v>
      </c>
      <c r="D37" s="5">
        <f>'Table 1'!C38</f>
        <v>1</v>
      </c>
      <c r="E37" s="5" t="str">
        <f>'Table 1'!D38</f>
        <v>Per/poly fluorinated substances</v>
      </c>
      <c r="F37" s="5" t="str">
        <f>'Table 1'!E38</f>
        <v>C</v>
      </c>
      <c r="G37" s="5" t="str">
        <f>'Table 1'!F38</f>
        <v>PFECA (GenX)</v>
      </c>
      <c r="H37" s="12" t="str">
        <f>'Table 1'!G38</f>
        <v>62037-80-3</v>
      </c>
      <c r="I37" s="142" t="s">
        <v>608</v>
      </c>
      <c r="J37" s="141" t="s">
        <v>609</v>
      </c>
      <c r="K37" s="25" t="s">
        <v>56</v>
      </c>
      <c r="L37" s="141" t="s">
        <v>610</v>
      </c>
      <c r="M37" s="25" t="s">
        <v>56</v>
      </c>
      <c r="N37" s="25" t="s">
        <v>56</v>
      </c>
      <c r="O37" s="25" t="s">
        <v>56</v>
      </c>
      <c r="P37" s="25" t="s">
        <v>56</v>
      </c>
      <c r="Q37" s="25" t="s">
        <v>461</v>
      </c>
      <c r="R37" s="25" t="s">
        <v>454</v>
      </c>
      <c r="S37" s="25" t="s">
        <v>394</v>
      </c>
      <c r="T37" s="25" t="s">
        <v>585</v>
      </c>
      <c r="U37" s="25" t="s">
        <v>417</v>
      </c>
      <c r="V37" s="25" t="s">
        <v>611</v>
      </c>
      <c r="W37" s="25" t="s">
        <v>588</v>
      </c>
      <c r="X37" s="25" t="s">
        <v>612</v>
      </c>
      <c r="Y37" s="141" t="s">
        <v>613</v>
      </c>
      <c r="Z37" s="141" t="s">
        <v>614</v>
      </c>
      <c r="AA37" s="25" t="s">
        <v>392</v>
      </c>
      <c r="AB37" s="25" t="s">
        <v>392</v>
      </c>
      <c r="AC37" s="26" t="s">
        <v>615</v>
      </c>
    </row>
    <row r="38" spans="1:29" ht="13" x14ac:dyDescent="0.3">
      <c r="B38" s="20">
        <f t="shared" si="1"/>
        <v>1</v>
      </c>
      <c r="C38" s="5">
        <f>'Table 1'!B39</f>
        <v>0</v>
      </c>
      <c r="D38" s="5">
        <f>'Table 1'!C39</f>
        <v>1</v>
      </c>
      <c r="E38" s="5" t="str">
        <f>'Table 1'!D39</f>
        <v>Per/poly fluorinated substances</v>
      </c>
      <c r="F38" s="5" t="str">
        <f>'Table 1'!E39</f>
        <v>C</v>
      </c>
      <c r="G38" s="5" t="str">
        <f>'Table 1'!F39</f>
        <v>PFECA</v>
      </c>
      <c r="H38" s="12" t="str">
        <f>'Table 1'!G39</f>
        <v>908020-52-0</v>
      </c>
      <c r="I38" s="142" t="s">
        <v>616</v>
      </c>
      <c r="J38" s="141" t="s">
        <v>617</v>
      </c>
      <c r="K38" s="25" t="s">
        <v>56</v>
      </c>
      <c r="L38" s="141" t="s">
        <v>618</v>
      </c>
      <c r="M38" s="25" t="s">
        <v>56</v>
      </c>
      <c r="N38" s="25" t="s">
        <v>56</v>
      </c>
      <c r="O38" s="25" t="s">
        <v>56</v>
      </c>
      <c r="P38" s="25" t="s">
        <v>56</v>
      </c>
      <c r="Q38" s="25" t="s">
        <v>461</v>
      </c>
      <c r="R38" s="25" t="s">
        <v>454</v>
      </c>
      <c r="S38" s="25" t="s">
        <v>394</v>
      </c>
      <c r="T38" s="25" t="s">
        <v>585</v>
      </c>
      <c r="U38" s="25" t="s">
        <v>392</v>
      </c>
      <c r="V38" s="25" t="s">
        <v>611</v>
      </c>
      <c r="W38" s="25" t="s">
        <v>586</v>
      </c>
      <c r="X38" s="25" t="s">
        <v>392</v>
      </c>
      <c r="Y38" s="141" t="s">
        <v>619</v>
      </c>
      <c r="Z38" s="25" t="s">
        <v>392</v>
      </c>
      <c r="AA38" s="25" t="s">
        <v>392</v>
      </c>
      <c r="AB38" s="25" t="s">
        <v>392</v>
      </c>
      <c r="AC38" s="26" t="s">
        <v>587</v>
      </c>
    </row>
    <row r="39" spans="1:29" ht="13" x14ac:dyDescent="0.3">
      <c r="B39" s="20">
        <f t="shared" si="1"/>
        <v>1</v>
      </c>
      <c r="C39" s="5">
        <f>'Table 1'!B40</f>
        <v>0</v>
      </c>
      <c r="D39" s="5">
        <f>'Table 1'!C40</f>
        <v>1</v>
      </c>
      <c r="E39" s="5" t="str">
        <f>'Table 1'!D40</f>
        <v>Per/poly fluorinated substances</v>
      </c>
      <c r="F39" s="5" t="str">
        <f>'Table 1'!E40</f>
        <v>C</v>
      </c>
      <c r="G39" s="5" t="str">
        <f>'Table 1'!F40</f>
        <v>6:2 FTMAC</v>
      </c>
      <c r="H39" s="12" t="str">
        <f>'Table 1'!G40</f>
        <v>2144-53-8</v>
      </c>
      <c r="I39" s="142" t="s">
        <v>620</v>
      </c>
      <c r="J39" s="141" t="s">
        <v>621</v>
      </c>
      <c r="K39" s="141" t="s">
        <v>622</v>
      </c>
      <c r="L39" s="141" t="s">
        <v>623</v>
      </c>
      <c r="M39" s="25" t="s">
        <v>56</v>
      </c>
      <c r="N39" s="25" t="s">
        <v>56</v>
      </c>
      <c r="O39" s="25" t="s">
        <v>56</v>
      </c>
      <c r="P39" s="25" t="s">
        <v>56</v>
      </c>
      <c r="Q39" s="25" t="s">
        <v>507</v>
      </c>
      <c r="R39" s="25" t="s">
        <v>454</v>
      </c>
      <c r="S39" s="25" t="s">
        <v>394</v>
      </c>
      <c r="T39" s="25" t="s">
        <v>585</v>
      </c>
      <c r="U39" s="25" t="s">
        <v>392</v>
      </c>
      <c r="V39" s="25" t="s">
        <v>589</v>
      </c>
      <c r="W39" s="25" t="s">
        <v>588</v>
      </c>
      <c r="X39" s="25" t="s">
        <v>392</v>
      </c>
      <c r="Y39" s="141" t="s">
        <v>624</v>
      </c>
      <c r="Z39" s="141" t="s">
        <v>625</v>
      </c>
      <c r="AA39" s="25" t="s">
        <v>392</v>
      </c>
      <c r="AB39" s="25" t="s">
        <v>626</v>
      </c>
      <c r="AC39" s="26" t="s">
        <v>627</v>
      </c>
    </row>
    <row r="40" spans="1:29" ht="13" x14ac:dyDescent="0.3">
      <c r="B40" s="20">
        <f t="shared" si="1"/>
        <v>1</v>
      </c>
      <c r="C40" s="5">
        <f>'Table 1'!B41</f>
        <v>0</v>
      </c>
      <c r="D40" s="5">
        <f>'Table 1'!C41</f>
        <v>1</v>
      </c>
      <c r="E40" s="5" t="str">
        <f>'Table 1'!D41</f>
        <v>Per/poly fluorinated substances</v>
      </c>
      <c r="F40" s="5" t="str">
        <f>'Table 1'!E41</f>
        <v>C</v>
      </c>
      <c r="G40" s="5" t="str">
        <f>'Table 1'!F41</f>
        <v>6:2 FTAC
8:2 FTAC
10:2 FTAC</v>
      </c>
      <c r="H40" s="12" t="str">
        <f>'Table 1'!G41</f>
        <v>17527-29-6</v>
      </c>
      <c r="I40" s="142" t="s">
        <v>628</v>
      </c>
      <c r="J40" s="141" t="s">
        <v>629</v>
      </c>
      <c r="K40" s="141" t="s">
        <v>630</v>
      </c>
      <c r="L40" s="141" t="s">
        <v>631</v>
      </c>
      <c r="M40" s="25" t="s">
        <v>56</v>
      </c>
      <c r="N40" s="25" t="s">
        <v>56</v>
      </c>
      <c r="O40" s="25" t="s">
        <v>56</v>
      </c>
      <c r="P40" s="25" t="s">
        <v>56</v>
      </c>
      <c r="Q40" s="25" t="s">
        <v>507</v>
      </c>
      <c r="R40" s="25" t="s">
        <v>454</v>
      </c>
      <c r="S40" s="25" t="s">
        <v>394</v>
      </c>
      <c r="T40" s="25" t="s">
        <v>585</v>
      </c>
      <c r="U40" s="25" t="s">
        <v>392</v>
      </c>
      <c r="V40" s="25" t="s">
        <v>589</v>
      </c>
      <c r="W40" s="25" t="s">
        <v>588</v>
      </c>
      <c r="X40" s="25" t="s">
        <v>392</v>
      </c>
      <c r="Y40" s="141" t="s">
        <v>632</v>
      </c>
      <c r="Z40" s="141" t="s">
        <v>633</v>
      </c>
      <c r="AA40" s="25" t="s">
        <v>392</v>
      </c>
      <c r="AB40" s="25" t="s">
        <v>626</v>
      </c>
      <c r="AC40" s="26" t="s">
        <v>627</v>
      </c>
    </row>
    <row r="41" spans="1:29" ht="13" x14ac:dyDescent="0.3">
      <c r="B41" s="20">
        <f t="shared" si="1"/>
        <v>0</v>
      </c>
      <c r="C41" s="5">
        <f>'Table 1'!B42</f>
        <v>0</v>
      </c>
      <c r="D41" s="5">
        <f>'Table 1'!C42</f>
        <v>1</v>
      </c>
      <c r="E41" s="5" t="str">
        <f>'Table 1'!D42</f>
        <v>Per/poly fluorinated substances</v>
      </c>
      <c r="F41" s="5" t="str">
        <f>'Table 1'!E42</f>
        <v>C</v>
      </c>
      <c r="G41" s="5" t="str">
        <f>'Table 1'!F42</f>
        <v>PfHxDA</v>
      </c>
      <c r="H41" s="12" t="str">
        <f>'Table 1'!G42</f>
        <v>67905-19-5</v>
      </c>
      <c r="I41" s="21" t="s">
        <v>56</v>
      </c>
      <c r="J41" s="25" t="s">
        <v>56</v>
      </c>
      <c r="K41" s="25" t="s">
        <v>56</v>
      </c>
      <c r="L41" s="25" t="s">
        <v>56</v>
      </c>
      <c r="M41" s="25" t="s">
        <v>56</v>
      </c>
      <c r="N41" s="25" t="s">
        <v>56</v>
      </c>
      <c r="O41" s="25" t="s">
        <v>56</v>
      </c>
      <c r="P41" s="25" t="s">
        <v>56</v>
      </c>
      <c r="Q41" s="25" t="s">
        <v>56</v>
      </c>
      <c r="R41" s="25" t="s">
        <v>56</v>
      </c>
      <c r="S41" s="25" t="s">
        <v>56</v>
      </c>
      <c r="T41" s="25" t="s">
        <v>56</v>
      </c>
      <c r="U41" s="25" t="s">
        <v>56</v>
      </c>
      <c r="V41" s="25" t="s">
        <v>56</v>
      </c>
      <c r="W41" s="25" t="s">
        <v>56</v>
      </c>
      <c r="X41" s="25" t="s">
        <v>56</v>
      </c>
      <c r="Y41" s="25" t="s">
        <v>56</v>
      </c>
      <c r="Z41" s="25" t="s">
        <v>56</v>
      </c>
      <c r="AA41" s="25" t="s">
        <v>56</v>
      </c>
      <c r="AB41" s="25" t="s">
        <v>56</v>
      </c>
      <c r="AC41" s="26" t="s">
        <v>56</v>
      </c>
    </row>
    <row r="42" spans="1:29" ht="13" x14ac:dyDescent="0.3">
      <c r="B42" s="20">
        <f t="shared" si="1"/>
        <v>1</v>
      </c>
      <c r="C42" s="5">
        <f>'Table 1'!B43</f>
        <v>0</v>
      </c>
      <c r="D42" s="5">
        <f>'Table 1'!C43</f>
        <v>1</v>
      </c>
      <c r="E42" s="5" t="str">
        <f>'Table 1'!D43</f>
        <v>Per/poly fluorinated substances</v>
      </c>
      <c r="F42" s="5" t="str">
        <f>'Table 1'!E43</f>
        <v>C</v>
      </c>
      <c r="G42" s="5" t="str">
        <f>'Table 1'!F43</f>
        <v>C4/C4 PFPiA</v>
      </c>
      <c r="H42" s="12" t="str">
        <f>'Table 1'!G43</f>
        <v>52299-25-9</v>
      </c>
      <c r="I42" s="142" t="s">
        <v>634</v>
      </c>
      <c r="J42" s="141" t="s">
        <v>635</v>
      </c>
      <c r="K42" s="25" t="s">
        <v>56</v>
      </c>
      <c r="L42" s="25" t="s">
        <v>56</v>
      </c>
      <c r="M42" s="25" t="s">
        <v>56</v>
      </c>
      <c r="N42" s="25" t="s">
        <v>56</v>
      </c>
      <c r="O42" s="25" t="s">
        <v>56</v>
      </c>
      <c r="P42" s="25" t="s">
        <v>56</v>
      </c>
      <c r="Q42" s="25" t="s">
        <v>564</v>
      </c>
      <c r="R42" s="25" t="s">
        <v>454</v>
      </c>
      <c r="S42" s="25" t="s">
        <v>394</v>
      </c>
      <c r="T42" s="25" t="s">
        <v>585</v>
      </c>
      <c r="U42" s="25" t="s">
        <v>392</v>
      </c>
      <c r="V42" s="25" t="s">
        <v>636</v>
      </c>
      <c r="W42" s="25" t="s">
        <v>584</v>
      </c>
      <c r="X42" s="25" t="s">
        <v>392</v>
      </c>
      <c r="Y42" s="141" t="s">
        <v>637</v>
      </c>
      <c r="Z42" s="25" t="s">
        <v>392</v>
      </c>
      <c r="AA42" s="141" t="s">
        <v>638</v>
      </c>
      <c r="AB42" s="25" t="s">
        <v>392</v>
      </c>
      <c r="AC42" s="26" t="s">
        <v>639</v>
      </c>
    </row>
    <row r="43" spans="1:29" ht="13" x14ac:dyDescent="0.3">
      <c r="A43" s="44" t="s">
        <v>852</v>
      </c>
      <c r="B43" s="20">
        <f t="shared" si="1"/>
        <v>1</v>
      </c>
      <c r="C43" s="5">
        <f>'Table 1'!B44</f>
        <v>0</v>
      </c>
      <c r="D43" s="5">
        <f>'Table 1'!C44</f>
        <v>1</v>
      </c>
      <c r="E43" s="5" t="str">
        <f>'Table 1'!D44</f>
        <v>Per/poly fluorinated substances</v>
      </c>
      <c r="F43" s="5" t="str">
        <f>'Table 1'!E44</f>
        <v>C</v>
      </c>
      <c r="G43" s="5" t="str">
        <f>'Table 1'!F44</f>
        <v>8:2 FTOH</v>
      </c>
      <c r="H43" s="12" t="str">
        <f>'Table 1'!G44</f>
        <v>678-39-7</v>
      </c>
      <c r="I43" s="21" t="s">
        <v>56</v>
      </c>
      <c r="J43" s="25" t="s">
        <v>56</v>
      </c>
      <c r="K43" s="25" t="s">
        <v>56</v>
      </c>
      <c r="L43" s="25" t="s">
        <v>56</v>
      </c>
      <c r="M43" s="25" t="s">
        <v>56</v>
      </c>
      <c r="N43" s="141" t="s">
        <v>640</v>
      </c>
      <c r="O43" s="25" t="s">
        <v>56</v>
      </c>
      <c r="P43" s="25" t="s">
        <v>56</v>
      </c>
      <c r="Q43" s="25" t="s">
        <v>56</v>
      </c>
      <c r="R43" s="25" t="s">
        <v>56</v>
      </c>
      <c r="S43" s="25" t="s">
        <v>56</v>
      </c>
      <c r="T43" s="25" t="s">
        <v>56</v>
      </c>
      <c r="U43" s="25" t="s">
        <v>56</v>
      </c>
      <c r="V43" s="25" t="s">
        <v>56</v>
      </c>
      <c r="W43" s="25" t="s">
        <v>56</v>
      </c>
      <c r="X43" s="25" t="s">
        <v>56</v>
      </c>
      <c r="Y43" s="25" t="s">
        <v>56</v>
      </c>
      <c r="Z43" s="25" t="s">
        <v>56</v>
      </c>
      <c r="AA43" s="25" t="s">
        <v>56</v>
      </c>
      <c r="AB43" s="25" t="s">
        <v>56</v>
      </c>
      <c r="AC43" s="26" t="s">
        <v>56</v>
      </c>
    </row>
    <row r="44" spans="1:29" ht="13" x14ac:dyDescent="0.3">
      <c r="A44" s="44" t="s">
        <v>852</v>
      </c>
      <c r="B44" s="20">
        <f t="shared" si="1"/>
        <v>0</v>
      </c>
      <c r="C44" s="5">
        <f>'Table 1'!B45</f>
        <v>0</v>
      </c>
      <c r="D44" s="5">
        <f>'Table 1'!C45</f>
        <v>1</v>
      </c>
      <c r="E44" s="5" t="str">
        <f>'Table 1'!D45</f>
        <v>Per/poly fluorinated substances</v>
      </c>
      <c r="F44" s="5">
        <f>'Table 1'!E45</f>
        <v>0</v>
      </c>
      <c r="G44" s="5" t="str">
        <f>'Table 1'!F45</f>
        <v>10:2 FTOH</v>
      </c>
      <c r="H44" s="12" t="str">
        <f>'Table 1'!G45</f>
        <v>865-86-1</v>
      </c>
      <c r="I44" s="21" t="s">
        <v>56</v>
      </c>
      <c r="J44" s="25" t="s">
        <v>56</v>
      </c>
      <c r="K44" s="25" t="s">
        <v>56</v>
      </c>
      <c r="L44" s="25" t="s">
        <v>56</v>
      </c>
      <c r="M44" s="25" t="s">
        <v>56</v>
      </c>
      <c r="N44" s="25" t="s">
        <v>56</v>
      </c>
      <c r="O44" s="25" t="s">
        <v>56</v>
      </c>
      <c r="P44" s="25" t="s">
        <v>56</v>
      </c>
      <c r="Q44" s="25" t="s">
        <v>56</v>
      </c>
      <c r="R44" s="25" t="s">
        <v>56</v>
      </c>
      <c r="S44" s="25" t="s">
        <v>56</v>
      </c>
      <c r="T44" s="25" t="s">
        <v>56</v>
      </c>
      <c r="U44" s="25" t="s">
        <v>56</v>
      </c>
      <c r="V44" s="25" t="s">
        <v>56</v>
      </c>
      <c r="W44" s="25" t="s">
        <v>56</v>
      </c>
      <c r="X44" s="25" t="s">
        <v>56</v>
      </c>
      <c r="Y44" s="25" t="s">
        <v>56</v>
      </c>
      <c r="Z44" s="25" t="s">
        <v>56</v>
      </c>
      <c r="AA44" s="25" t="s">
        <v>56</v>
      </c>
      <c r="AB44" s="25" t="s">
        <v>56</v>
      </c>
      <c r="AC44" s="26" t="s">
        <v>56</v>
      </c>
    </row>
    <row r="45" spans="1:29" ht="13" x14ac:dyDescent="0.3">
      <c r="B45" s="20">
        <f t="shared" si="1"/>
        <v>0</v>
      </c>
      <c r="C45" s="5">
        <f>'Table 1'!B46</f>
        <v>0</v>
      </c>
      <c r="D45" s="5">
        <f>'Table 1'!C46</f>
        <v>1</v>
      </c>
      <c r="E45" s="5" t="str">
        <f>'Table 1'!D46</f>
        <v>Per/poly fluorinated substances</v>
      </c>
      <c r="F45" s="5" t="str">
        <f>'Table 1'!E46</f>
        <v>C</v>
      </c>
      <c r="G45" s="5" t="str">
        <f>'Table 1'!F46</f>
        <v>C6/C6 PFPiA</v>
      </c>
      <c r="H45" s="12" t="str">
        <f>'Table 1'!G46</f>
        <v>40143-77-9</v>
      </c>
      <c r="I45" s="21" t="s">
        <v>56</v>
      </c>
      <c r="J45" s="25" t="s">
        <v>56</v>
      </c>
      <c r="K45" s="25" t="s">
        <v>56</v>
      </c>
      <c r="L45" s="25" t="s">
        <v>56</v>
      </c>
      <c r="M45" s="25" t="s">
        <v>56</v>
      </c>
      <c r="N45" s="25" t="s">
        <v>56</v>
      </c>
      <c r="O45" s="25" t="s">
        <v>56</v>
      </c>
      <c r="P45" s="25" t="s">
        <v>56</v>
      </c>
      <c r="Q45" s="25" t="s">
        <v>56</v>
      </c>
      <c r="R45" s="25" t="s">
        <v>56</v>
      </c>
      <c r="S45" s="25" t="s">
        <v>56</v>
      </c>
      <c r="T45" s="25" t="s">
        <v>56</v>
      </c>
      <c r="U45" s="25" t="s">
        <v>56</v>
      </c>
      <c r="V45" s="25" t="s">
        <v>56</v>
      </c>
      <c r="W45" s="25" t="s">
        <v>56</v>
      </c>
      <c r="X45" s="25" t="s">
        <v>56</v>
      </c>
      <c r="Y45" s="25" t="s">
        <v>56</v>
      </c>
      <c r="Z45" s="25" t="s">
        <v>56</v>
      </c>
      <c r="AA45" s="25" t="s">
        <v>56</v>
      </c>
      <c r="AB45" s="25" t="s">
        <v>56</v>
      </c>
      <c r="AC45" s="26" t="s">
        <v>56</v>
      </c>
    </row>
    <row r="46" spans="1:29" ht="13" x14ac:dyDescent="0.3">
      <c r="B46" s="20">
        <f t="shared" si="1"/>
        <v>0</v>
      </c>
      <c r="C46" s="5">
        <f>'Table 1'!B47</f>
        <v>0</v>
      </c>
      <c r="D46" s="5">
        <f>'Table 1'!C47</f>
        <v>1</v>
      </c>
      <c r="E46" s="5" t="str">
        <f>'Table 1'!D47</f>
        <v>Per/poly fluorinated substances</v>
      </c>
      <c r="F46" s="5" t="str">
        <f>'Table 1'!E47</f>
        <v>C</v>
      </c>
      <c r="G46" s="5" t="str">
        <f>'Table 1'!F47</f>
        <v>C6/C8 PFPiA</v>
      </c>
      <c r="H46" s="12" t="str">
        <f>'Table 1'!G47</f>
        <v>610800-34-5</v>
      </c>
      <c r="I46" s="21" t="s">
        <v>56</v>
      </c>
      <c r="J46" s="25" t="s">
        <v>56</v>
      </c>
      <c r="K46" s="25" t="s">
        <v>56</v>
      </c>
      <c r="L46" s="25" t="s">
        <v>56</v>
      </c>
      <c r="M46" s="25" t="s">
        <v>56</v>
      </c>
      <c r="N46" s="25" t="s">
        <v>56</v>
      </c>
      <c r="O46" s="25" t="s">
        <v>56</v>
      </c>
      <c r="P46" s="25" t="s">
        <v>56</v>
      </c>
      <c r="Q46" s="25" t="s">
        <v>56</v>
      </c>
      <c r="R46" s="25" t="s">
        <v>56</v>
      </c>
      <c r="S46" s="25" t="s">
        <v>56</v>
      </c>
      <c r="T46" s="25" t="s">
        <v>56</v>
      </c>
      <c r="U46" s="25" t="s">
        <v>56</v>
      </c>
      <c r="V46" s="25" t="s">
        <v>56</v>
      </c>
      <c r="W46" s="25" t="s">
        <v>56</v>
      </c>
      <c r="X46" s="25" t="s">
        <v>56</v>
      </c>
      <c r="Y46" s="25" t="s">
        <v>56</v>
      </c>
      <c r="Z46" s="25" t="s">
        <v>56</v>
      </c>
      <c r="AA46" s="25" t="s">
        <v>56</v>
      </c>
      <c r="AB46" s="25" t="s">
        <v>56</v>
      </c>
      <c r="AC46" s="26" t="s">
        <v>56</v>
      </c>
    </row>
    <row r="47" spans="1:29" ht="13" x14ac:dyDescent="0.3">
      <c r="B47" s="20">
        <f t="shared" si="1"/>
        <v>0</v>
      </c>
      <c r="C47" s="5">
        <f>'Table 1'!B48</f>
        <v>0</v>
      </c>
      <c r="D47" s="5">
        <f>'Table 1'!C48</f>
        <v>1</v>
      </c>
      <c r="E47" s="5" t="str">
        <f>'Table 1'!D48</f>
        <v>Per/poly fluorinated substances</v>
      </c>
      <c r="F47" s="5" t="str">
        <f>'Table 1'!E48</f>
        <v>C</v>
      </c>
      <c r="G47" s="5" t="str">
        <f>'Table 1'!F48</f>
        <v>C8/C8 PFPiA</v>
      </c>
      <c r="H47" s="12" t="str">
        <f>'Table 1'!G48</f>
        <v>40143-79-1</v>
      </c>
      <c r="I47" s="21" t="s">
        <v>56</v>
      </c>
      <c r="J47" s="25" t="s">
        <v>56</v>
      </c>
      <c r="K47" s="25" t="s">
        <v>56</v>
      </c>
      <c r="L47" s="25" t="s">
        <v>56</v>
      </c>
      <c r="M47" s="25" t="s">
        <v>56</v>
      </c>
      <c r="N47" s="25" t="s">
        <v>56</v>
      </c>
      <c r="O47" s="25" t="s">
        <v>56</v>
      </c>
      <c r="P47" s="25" t="s">
        <v>56</v>
      </c>
      <c r="Q47" s="25" t="s">
        <v>56</v>
      </c>
      <c r="R47" s="25" t="s">
        <v>56</v>
      </c>
      <c r="S47" s="25" t="s">
        <v>56</v>
      </c>
      <c r="T47" s="25" t="s">
        <v>56</v>
      </c>
      <c r="U47" s="25" t="s">
        <v>56</v>
      </c>
      <c r="V47" s="25" t="s">
        <v>56</v>
      </c>
      <c r="W47" s="25" t="s">
        <v>56</v>
      </c>
      <c r="X47" s="25" t="s">
        <v>56</v>
      </c>
      <c r="Y47" s="25" t="s">
        <v>56</v>
      </c>
      <c r="Z47" s="25" t="s">
        <v>56</v>
      </c>
      <c r="AA47" s="25" t="s">
        <v>56</v>
      </c>
      <c r="AB47" s="25" t="s">
        <v>56</v>
      </c>
      <c r="AC47" s="26" t="s">
        <v>56</v>
      </c>
    </row>
    <row r="48" spans="1:29" ht="13" x14ac:dyDescent="0.3">
      <c r="B48" s="20">
        <f t="shared" si="1"/>
        <v>0</v>
      </c>
      <c r="C48" s="5">
        <f>'Table 1'!B49</f>
        <v>0</v>
      </c>
      <c r="D48" s="5">
        <f>'Table 1'!C49</f>
        <v>1</v>
      </c>
      <c r="E48" s="5" t="str">
        <f>'Table 1'!D49</f>
        <v>Per/poly fluorinated substances</v>
      </c>
      <c r="F48" s="5" t="str">
        <f>'Table 1'!E49</f>
        <v>D</v>
      </c>
      <c r="G48" s="5" t="str">
        <f>'Table 1'!F49</f>
        <v>HFPO</v>
      </c>
      <c r="H48" s="12" t="str">
        <f>'Table 1'!G49</f>
        <v>220182-27-4</v>
      </c>
      <c r="I48" s="21" t="s">
        <v>56</v>
      </c>
      <c r="J48" s="25" t="s">
        <v>56</v>
      </c>
      <c r="K48" s="25" t="s">
        <v>56</v>
      </c>
      <c r="L48" s="25" t="s">
        <v>56</v>
      </c>
      <c r="M48" s="25" t="s">
        <v>56</v>
      </c>
      <c r="N48" s="25" t="s">
        <v>56</v>
      </c>
      <c r="O48" s="25" t="s">
        <v>56</v>
      </c>
      <c r="P48" s="25" t="s">
        <v>56</v>
      </c>
      <c r="Q48" s="25" t="s">
        <v>56</v>
      </c>
      <c r="R48" s="25" t="s">
        <v>56</v>
      </c>
      <c r="S48" s="25" t="s">
        <v>56</v>
      </c>
      <c r="T48" s="25" t="s">
        <v>56</v>
      </c>
      <c r="U48" s="25" t="s">
        <v>56</v>
      </c>
      <c r="V48" s="25" t="s">
        <v>56</v>
      </c>
      <c r="W48" s="25" t="s">
        <v>56</v>
      </c>
      <c r="X48" s="25" t="s">
        <v>56</v>
      </c>
      <c r="Y48" s="25" t="s">
        <v>56</v>
      </c>
      <c r="Z48" s="25" t="s">
        <v>56</v>
      </c>
      <c r="AA48" s="25" t="s">
        <v>56</v>
      </c>
      <c r="AB48" s="25" t="s">
        <v>56</v>
      </c>
      <c r="AC48" s="26" t="s">
        <v>56</v>
      </c>
    </row>
    <row r="49" spans="2:29" ht="13" x14ac:dyDescent="0.3">
      <c r="B49" s="20">
        <f t="shared" si="1"/>
        <v>0</v>
      </c>
      <c r="C49" s="5">
        <f>'Table 1'!B50</f>
        <v>0</v>
      </c>
      <c r="D49" s="5">
        <f>'Table 1'!C50</f>
        <v>1</v>
      </c>
      <c r="E49" s="5" t="str">
        <f>'Table 1'!D50</f>
        <v>Per/poly fluorinated substances</v>
      </c>
      <c r="F49" s="5" t="str">
        <f>'Table 1'!E50</f>
        <v>D</v>
      </c>
      <c r="G49" s="5" t="str">
        <f>'Table 1'!F50</f>
        <v>PFCHS</v>
      </c>
      <c r="H49" s="12" t="str">
        <f>'Table 1'!G50</f>
        <v>3107-18-4</v>
      </c>
      <c r="I49" s="21" t="s">
        <v>56</v>
      </c>
      <c r="J49" s="25" t="s">
        <v>56</v>
      </c>
      <c r="K49" s="25" t="s">
        <v>56</v>
      </c>
      <c r="L49" s="25" t="s">
        <v>56</v>
      </c>
      <c r="M49" s="25" t="s">
        <v>56</v>
      </c>
      <c r="N49" s="25" t="s">
        <v>56</v>
      </c>
      <c r="O49" s="25" t="s">
        <v>56</v>
      </c>
      <c r="P49" s="25" t="s">
        <v>56</v>
      </c>
      <c r="Q49" s="25" t="s">
        <v>56</v>
      </c>
      <c r="R49" s="25" t="s">
        <v>56</v>
      </c>
      <c r="S49" s="25" t="s">
        <v>56</v>
      </c>
      <c r="T49" s="25" t="s">
        <v>56</v>
      </c>
      <c r="U49" s="25" t="s">
        <v>56</v>
      </c>
      <c r="V49" s="25" t="s">
        <v>56</v>
      </c>
      <c r="W49" s="25" t="s">
        <v>56</v>
      </c>
      <c r="X49" s="25" t="s">
        <v>56</v>
      </c>
      <c r="Y49" s="25" t="s">
        <v>56</v>
      </c>
      <c r="Z49" s="25" t="s">
        <v>56</v>
      </c>
      <c r="AA49" s="25" t="s">
        <v>56</v>
      </c>
      <c r="AB49" s="25" t="s">
        <v>56</v>
      </c>
      <c r="AC49" s="26" t="s">
        <v>56</v>
      </c>
    </row>
    <row r="50" spans="2:29" ht="13" x14ac:dyDescent="0.3">
      <c r="B50" s="20">
        <f t="shared" si="1"/>
        <v>0</v>
      </c>
      <c r="C50" s="5" t="str">
        <f>'Table 1'!B51</f>
        <v>Y</v>
      </c>
      <c r="D50" s="5">
        <f>'Table 1'!C51</f>
        <v>1</v>
      </c>
      <c r="E50" s="5" t="str">
        <f>'Table 1'!D51</f>
        <v>Per/poly fluorinated substances</v>
      </c>
      <c r="F50" s="5" t="str">
        <f>'Table 1'!E51</f>
        <v>D</v>
      </c>
      <c r="G50" s="5" t="str">
        <f>'Table 1'!F51</f>
        <v>PFCHS</v>
      </c>
      <c r="H50" s="17" t="str">
        <f>'Table 1'!G51</f>
        <v>68156-01-4</v>
      </c>
      <c r="I50" s="21" t="s">
        <v>56</v>
      </c>
      <c r="J50" s="25" t="s">
        <v>56</v>
      </c>
      <c r="K50" s="25" t="s">
        <v>56</v>
      </c>
      <c r="L50" s="25" t="s">
        <v>56</v>
      </c>
      <c r="M50" s="25" t="s">
        <v>56</v>
      </c>
      <c r="N50" s="25" t="s">
        <v>56</v>
      </c>
      <c r="O50" s="25" t="s">
        <v>56</v>
      </c>
      <c r="P50" s="25" t="s">
        <v>56</v>
      </c>
      <c r="Q50" s="25" t="s">
        <v>56</v>
      </c>
      <c r="R50" s="25" t="s">
        <v>56</v>
      </c>
      <c r="S50" s="25" t="s">
        <v>56</v>
      </c>
      <c r="T50" s="25" t="s">
        <v>56</v>
      </c>
      <c r="U50" s="25" t="s">
        <v>56</v>
      </c>
      <c r="V50" s="25" t="s">
        <v>56</v>
      </c>
      <c r="W50" s="25" t="s">
        <v>56</v>
      </c>
      <c r="X50" s="25" t="s">
        <v>56</v>
      </c>
      <c r="Y50" s="25" t="s">
        <v>56</v>
      </c>
      <c r="Z50" s="25" t="s">
        <v>56</v>
      </c>
      <c r="AA50" s="25" t="s">
        <v>56</v>
      </c>
      <c r="AB50" s="25" t="s">
        <v>56</v>
      </c>
      <c r="AC50" s="26" t="s">
        <v>56</v>
      </c>
    </row>
    <row r="51" spans="2:29" ht="13" x14ac:dyDescent="0.3">
      <c r="B51" s="20">
        <f t="shared" si="1"/>
        <v>0</v>
      </c>
      <c r="C51" s="5" t="str">
        <f>'Table 1'!B52</f>
        <v>Y</v>
      </c>
      <c r="D51" s="5">
        <f>'Table 1'!C52</f>
        <v>1</v>
      </c>
      <c r="E51" s="5" t="str">
        <f>'Table 1'!D52</f>
        <v>Per/poly fluorinated substances</v>
      </c>
      <c r="F51" s="5" t="str">
        <f>'Table 1'!E52</f>
        <v>D</v>
      </c>
      <c r="G51" s="5" t="str">
        <f>'Table 1'!F52</f>
        <v>PFCHS</v>
      </c>
      <c r="H51" s="17" t="str">
        <f>'Table 1'!G52</f>
        <v>335-24-0</v>
      </c>
      <c r="I51" s="21" t="s">
        <v>56</v>
      </c>
      <c r="J51" s="25" t="s">
        <v>56</v>
      </c>
      <c r="K51" s="25" t="s">
        <v>56</v>
      </c>
      <c r="L51" s="25" t="s">
        <v>56</v>
      </c>
      <c r="M51" s="25" t="s">
        <v>56</v>
      </c>
      <c r="N51" s="25" t="s">
        <v>56</v>
      </c>
      <c r="O51" s="25" t="s">
        <v>56</v>
      </c>
      <c r="P51" s="25" t="s">
        <v>56</v>
      </c>
      <c r="Q51" s="25" t="s">
        <v>56</v>
      </c>
      <c r="R51" s="25" t="s">
        <v>56</v>
      </c>
      <c r="S51" s="25" t="s">
        <v>56</v>
      </c>
      <c r="T51" s="25" t="s">
        <v>56</v>
      </c>
      <c r="U51" s="25" t="s">
        <v>56</v>
      </c>
      <c r="V51" s="25" t="s">
        <v>56</v>
      </c>
      <c r="W51" s="25" t="s">
        <v>56</v>
      </c>
      <c r="X51" s="25" t="s">
        <v>56</v>
      </c>
      <c r="Y51" s="25" t="s">
        <v>56</v>
      </c>
      <c r="Z51" s="25" t="s">
        <v>56</v>
      </c>
      <c r="AA51" s="25" t="s">
        <v>56</v>
      </c>
      <c r="AB51" s="25" t="s">
        <v>56</v>
      </c>
      <c r="AC51" s="26" t="s">
        <v>56</v>
      </c>
    </row>
    <row r="52" spans="2:29" ht="13" x14ac:dyDescent="0.3">
      <c r="B52" s="20">
        <f t="shared" si="1"/>
        <v>0</v>
      </c>
      <c r="C52" s="5">
        <f>'Table 1'!B53</f>
        <v>0</v>
      </c>
      <c r="D52" s="5">
        <f>'Table 1'!C53</f>
        <v>1</v>
      </c>
      <c r="E52" s="5" t="str">
        <f>'Table 1'!D53</f>
        <v>Per/poly fluorinated substances</v>
      </c>
      <c r="F52" s="5" t="str">
        <f>'Table 1'!E53</f>
        <v>D</v>
      </c>
      <c r="G52" s="5" t="str">
        <f>'Table 1'!F53</f>
        <v>6:2/8:2 diPAP</v>
      </c>
      <c r="H52" s="12" t="str">
        <f>'Table 1'!G53</f>
        <v>943913-15-3</v>
      </c>
      <c r="I52" s="21" t="s">
        <v>56</v>
      </c>
      <c r="J52" s="25" t="s">
        <v>56</v>
      </c>
      <c r="K52" s="25" t="s">
        <v>56</v>
      </c>
      <c r="L52" s="25" t="s">
        <v>56</v>
      </c>
      <c r="M52" s="25" t="s">
        <v>56</v>
      </c>
      <c r="N52" s="25" t="s">
        <v>56</v>
      </c>
      <c r="O52" s="25" t="s">
        <v>56</v>
      </c>
      <c r="P52" s="25" t="s">
        <v>56</v>
      </c>
      <c r="Q52" s="25" t="s">
        <v>56</v>
      </c>
      <c r="R52" s="25" t="s">
        <v>56</v>
      </c>
      <c r="S52" s="25" t="s">
        <v>56</v>
      </c>
      <c r="T52" s="25" t="s">
        <v>56</v>
      </c>
      <c r="U52" s="25" t="s">
        <v>56</v>
      </c>
      <c r="V52" s="25" t="s">
        <v>56</v>
      </c>
      <c r="W52" s="25" t="s">
        <v>56</v>
      </c>
      <c r="X52" s="25" t="s">
        <v>56</v>
      </c>
      <c r="Y52" s="25" t="s">
        <v>56</v>
      </c>
      <c r="Z52" s="25" t="s">
        <v>56</v>
      </c>
      <c r="AA52" s="25" t="s">
        <v>56</v>
      </c>
      <c r="AB52" s="25" t="s">
        <v>56</v>
      </c>
      <c r="AC52" s="26" t="s">
        <v>56</v>
      </c>
    </row>
    <row r="53" spans="2:29" ht="13" x14ac:dyDescent="0.3">
      <c r="B53" s="20">
        <f t="shared" si="1"/>
        <v>0</v>
      </c>
      <c r="C53" s="5">
        <f>'Table 1'!B54</f>
        <v>0</v>
      </c>
      <c r="D53" s="5">
        <f>'Table 1'!C54</f>
        <v>1</v>
      </c>
      <c r="E53" s="5" t="str">
        <f>'Table 1'!D54</f>
        <v>Per/poly fluorinated substances</v>
      </c>
      <c r="F53" s="5" t="str">
        <f>'Table 1'!E54</f>
        <v>D</v>
      </c>
      <c r="G53" s="5" t="str">
        <f>'Table 1'!F54</f>
        <v>8:2 monoPAP</v>
      </c>
      <c r="H53" s="12" t="str">
        <f>'Table 1'!G54</f>
        <v>57678-03-2</v>
      </c>
      <c r="I53" s="21" t="s">
        <v>56</v>
      </c>
      <c r="J53" s="25" t="s">
        <v>56</v>
      </c>
      <c r="K53" s="25" t="s">
        <v>56</v>
      </c>
      <c r="L53" s="25" t="s">
        <v>56</v>
      </c>
      <c r="M53" s="25" t="s">
        <v>56</v>
      </c>
      <c r="N53" s="25" t="s">
        <v>56</v>
      </c>
      <c r="O53" s="25" t="s">
        <v>56</v>
      </c>
      <c r="P53" s="25" t="s">
        <v>56</v>
      </c>
      <c r="Q53" s="25" t="s">
        <v>56</v>
      </c>
      <c r="R53" s="25" t="s">
        <v>56</v>
      </c>
      <c r="S53" s="25" t="s">
        <v>56</v>
      </c>
      <c r="T53" s="25" t="s">
        <v>56</v>
      </c>
      <c r="U53" s="25" t="s">
        <v>56</v>
      </c>
      <c r="V53" s="25" t="s">
        <v>56</v>
      </c>
      <c r="W53" s="25" t="s">
        <v>56</v>
      </c>
      <c r="X53" s="25" t="s">
        <v>56</v>
      </c>
      <c r="Y53" s="25" t="s">
        <v>56</v>
      </c>
      <c r="Z53" s="25" t="s">
        <v>56</v>
      </c>
      <c r="AA53" s="25" t="s">
        <v>56</v>
      </c>
      <c r="AB53" s="25" t="s">
        <v>56</v>
      </c>
      <c r="AC53" s="26" t="s">
        <v>56</v>
      </c>
    </row>
    <row r="54" spans="2:29" ht="13" x14ac:dyDescent="0.3">
      <c r="B54" s="20">
        <f t="shared" si="1"/>
        <v>0</v>
      </c>
      <c r="C54" s="5">
        <f>'Table 1'!B55</f>
        <v>0</v>
      </c>
      <c r="D54" s="5">
        <f>'Table 1'!C55</f>
        <v>1</v>
      </c>
      <c r="E54" s="5" t="str">
        <f>'Table 1'!D55</f>
        <v>Per/poly fluorinated substances</v>
      </c>
      <c r="F54" s="5" t="str">
        <f>'Table 1'!E55</f>
        <v>D</v>
      </c>
      <c r="G54" s="5" t="str">
        <f>'Table 1'!F55</f>
        <v>PFOPA</v>
      </c>
      <c r="H54" s="12" t="str">
        <f>'Table 1'!G55</f>
        <v>252237-40-4</v>
      </c>
      <c r="I54" s="21" t="s">
        <v>56</v>
      </c>
      <c r="J54" s="25" t="s">
        <v>56</v>
      </c>
      <c r="K54" s="25" t="s">
        <v>56</v>
      </c>
      <c r="L54" s="25" t="s">
        <v>56</v>
      </c>
      <c r="M54" s="25" t="s">
        <v>56</v>
      </c>
      <c r="N54" s="25" t="s">
        <v>56</v>
      </c>
      <c r="O54" s="25" t="s">
        <v>56</v>
      </c>
      <c r="P54" s="25" t="s">
        <v>56</v>
      </c>
      <c r="Q54" s="25" t="s">
        <v>56</v>
      </c>
      <c r="R54" s="25" t="s">
        <v>56</v>
      </c>
      <c r="S54" s="25" t="s">
        <v>56</v>
      </c>
      <c r="T54" s="25" t="s">
        <v>56</v>
      </c>
      <c r="U54" s="25" t="s">
        <v>56</v>
      </c>
      <c r="V54" s="25" t="s">
        <v>56</v>
      </c>
      <c r="W54" s="25" t="s">
        <v>56</v>
      </c>
      <c r="X54" s="25" t="s">
        <v>56</v>
      </c>
      <c r="Y54" s="25" t="s">
        <v>56</v>
      </c>
      <c r="Z54" s="25" t="s">
        <v>56</v>
      </c>
      <c r="AA54" s="25" t="s">
        <v>56</v>
      </c>
      <c r="AB54" s="25" t="s">
        <v>56</v>
      </c>
      <c r="AC54" s="26" t="s">
        <v>56</v>
      </c>
    </row>
    <row r="55" spans="2:29" ht="13" x14ac:dyDescent="0.3">
      <c r="B55" s="20">
        <f t="shared" si="1"/>
        <v>0</v>
      </c>
      <c r="C55" s="5">
        <f>'Table 1'!B56</f>
        <v>0</v>
      </c>
      <c r="D55" s="5">
        <f>'Table 1'!C56</f>
        <v>1</v>
      </c>
      <c r="E55" s="5" t="str">
        <f>'Table 1'!D56</f>
        <v>Per/poly fluorinated substances</v>
      </c>
      <c r="F55" s="5" t="str">
        <f>'Table 1'!E56</f>
        <v>D</v>
      </c>
      <c r="G55" s="5" t="str">
        <f>'Table 1'!F56</f>
        <v>Perfluorinated Siloxane</v>
      </c>
      <c r="H55" s="12" t="str">
        <f>'Table 1'!G56</f>
        <v>83048-65-1</v>
      </c>
      <c r="I55" s="21" t="s">
        <v>56</v>
      </c>
      <c r="J55" s="25" t="s">
        <v>56</v>
      </c>
      <c r="K55" s="25" t="s">
        <v>56</v>
      </c>
      <c r="L55" s="25" t="s">
        <v>56</v>
      </c>
      <c r="M55" s="25" t="s">
        <v>56</v>
      </c>
      <c r="N55" s="25" t="s">
        <v>56</v>
      </c>
      <c r="O55" s="25" t="s">
        <v>56</v>
      </c>
      <c r="P55" s="25" t="s">
        <v>56</v>
      </c>
      <c r="Q55" s="25" t="s">
        <v>56</v>
      </c>
      <c r="R55" s="25" t="s">
        <v>56</v>
      </c>
      <c r="S55" s="25" t="s">
        <v>56</v>
      </c>
      <c r="T55" s="25" t="s">
        <v>56</v>
      </c>
      <c r="U55" s="25" t="s">
        <v>56</v>
      </c>
      <c r="V55" s="25" t="s">
        <v>56</v>
      </c>
      <c r="W55" s="25" t="s">
        <v>56</v>
      </c>
      <c r="X55" s="25" t="s">
        <v>56</v>
      </c>
      <c r="Y55" s="25" t="s">
        <v>56</v>
      </c>
      <c r="Z55" s="25" t="s">
        <v>56</v>
      </c>
      <c r="AA55" s="25" t="s">
        <v>56</v>
      </c>
      <c r="AB55" s="25" t="s">
        <v>56</v>
      </c>
      <c r="AC55" s="26" t="s">
        <v>56</v>
      </c>
    </row>
    <row r="56" spans="2:29" ht="13" x14ac:dyDescent="0.3">
      <c r="B56" s="20">
        <f t="shared" si="1"/>
        <v>0</v>
      </c>
      <c r="C56" s="5">
        <f>'Table 1'!B57</f>
        <v>0</v>
      </c>
      <c r="D56" s="5">
        <f>'Table 1'!C57</f>
        <v>1</v>
      </c>
      <c r="E56" s="5" t="str">
        <f>'Table 1'!D57</f>
        <v>Per/poly fluorinated substances</v>
      </c>
      <c r="F56" s="5" t="str">
        <f>'Table 1'!E57</f>
        <v>D</v>
      </c>
      <c r="G56" s="5" t="str">
        <f>'Table 1'!F57</f>
        <v>FL16.119</v>
      </c>
      <c r="H56" s="12" t="str">
        <f>'Table 1'!G57</f>
        <v>1003050-22-5</v>
      </c>
      <c r="I56" s="21" t="s">
        <v>56</v>
      </c>
      <c r="J56" s="25" t="s">
        <v>56</v>
      </c>
      <c r="K56" s="25" t="s">
        <v>56</v>
      </c>
      <c r="L56" s="25" t="s">
        <v>56</v>
      </c>
      <c r="M56" s="25" t="s">
        <v>56</v>
      </c>
      <c r="N56" s="25" t="s">
        <v>56</v>
      </c>
      <c r="O56" s="25" t="s">
        <v>56</v>
      </c>
      <c r="P56" s="25" t="s">
        <v>56</v>
      </c>
      <c r="Q56" s="25" t="s">
        <v>56</v>
      </c>
      <c r="R56" s="25" t="s">
        <v>56</v>
      </c>
      <c r="S56" s="25" t="s">
        <v>56</v>
      </c>
      <c r="T56" s="25" t="s">
        <v>56</v>
      </c>
      <c r="U56" s="25" t="s">
        <v>56</v>
      </c>
      <c r="V56" s="25" t="s">
        <v>56</v>
      </c>
      <c r="W56" s="25" t="s">
        <v>56</v>
      </c>
      <c r="X56" s="25" t="s">
        <v>56</v>
      </c>
      <c r="Y56" s="25" t="s">
        <v>56</v>
      </c>
      <c r="Z56" s="25" t="s">
        <v>56</v>
      </c>
      <c r="AA56" s="25" t="s">
        <v>56</v>
      </c>
      <c r="AB56" s="25" t="s">
        <v>56</v>
      </c>
      <c r="AC56" s="26" t="s">
        <v>56</v>
      </c>
    </row>
    <row r="57" spans="2:29" ht="13" x14ac:dyDescent="0.3">
      <c r="B57" s="20">
        <f t="shared" si="1"/>
        <v>1</v>
      </c>
      <c r="C57" s="5">
        <f>'Table 1'!B58</f>
        <v>0</v>
      </c>
      <c r="D57" s="5">
        <f>'Table 1'!C58</f>
        <v>1</v>
      </c>
      <c r="E57" s="5" t="str">
        <f>'Table 1'!D58</f>
        <v>Per/poly fluorinated substances</v>
      </c>
      <c r="F57" s="5" t="str">
        <f>'Table 1'!E58</f>
        <v>E</v>
      </c>
      <c r="G57" s="5" t="str">
        <f>'Table 1'!F58</f>
        <v>6:2 FTCA
8:2 FTCA
10:2 FTCA</v>
      </c>
      <c r="H57" s="12" t="str">
        <f>'Table 1'!G58</f>
        <v>34454-97-2</v>
      </c>
      <c r="I57" s="21" t="s">
        <v>56</v>
      </c>
      <c r="J57" s="25" t="s">
        <v>56</v>
      </c>
      <c r="K57" s="25" t="s">
        <v>56</v>
      </c>
      <c r="L57" s="25" t="s">
        <v>56</v>
      </c>
      <c r="M57" s="141" t="s">
        <v>641</v>
      </c>
      <c r="N57" s="25" t="s">
        <v>56</v>
      </c>
      <c r="O57" s="141" t="s">
        <v>642</v>
      </c>
      <c r="P57" s="25" t="s">
        <v>56</v>
      </c>
      <c r="Q57" s="25" t="s">
        <v>56</v>
      </c>
      <c r="R57" s="25" t="s">
        <v>56</v>
      </c>
      <c r="S57" s="25" t="s">
        <v>56</v>
      </c>
      <c r="T57" s="25" t="s">
        <v>56</v>
      </c>
      <c r="U57" s="25" t="s">
        <v>56</v>
      </c>
      <c r="V57" s="25" t="s">
        <v>56</v>
      </c>
      <c r="W57" s="25" t="s">
        <v>56</v>
      </c>
      <c r="X57" s="25" t="s">
        <v>56</v>
      </c>
      <c r="Y57" s="25" t="s">
        <v>56</v>
      </c>
      <c r="Z57" s="25" t="s">
        <v>56</v>
      </c>
      <c r="AA57" s="25" t="s">
        <v>56</v>
      </c>
      <c r="AB57" s="25" t="s">
        <v>56</v>
      </c>
      <c r="AC57" s="26" t="s">
        <v>56</v>
      </c>
    </row>
    <row r="58" spans="2:29" ht="13" x14ac:dyDescent="0.3">
      <c r="B58" s="20">
        <f t="shared" si="1"/>
        <v>0</v>
      </c>
      <c r="C58" s="5">
        <f>'Table 1'!B59</f>
        <v>0</v>
      </c>
      <c r="D58" s="5">
        <f>'Table 1'!C59</f>
        <v>1</v>
      </c>
      <c r="E58" s="5" t="str">
        <f>'Table 1'!D59</f>
        <v>Per/poly fluorinated substances</v>
      </c>
      <c r="F58" s="5" t="str">
        <f>'Table 1'!E59</f>
        <v>E</v>
      </c>
      <c r="G58" s="5" t="str">
        <f>'Table 1'!F59</f>
        <v>PFECA</v>
      </c>
      <c r="H58" s="12" t="str">
        <f>'Table 1'!G59</f>
        <v>329238-24-6</v>
      </c>
      <c r="I58" s="21" t="s">
        <v>56</v>
      </c>
      <c r="J58" s="25" t="s">
        <v>56</v>
      </c>
      <c r="K58" s="25" t="s">
        <v>56</v>
      </c>
      <c r="L58" s="25" t="s">
        <v>56</v>
      </c>
      <c r="M58" s="25" t="s">
        <v>56</v>
      </c>
      <c r="N58" s="25" t="s">
        <v>56</v>
      </c>
      <c r="O58" s="25" t="s">
        <v>56</v>
      </c>
      <c r="P58" s="25" t="s">
        <v>56</v>
      </c>
      <c r="Q58" s="25" t="s">
        <v>56</v>
      </c>
      <c r="R58" s="25" t="s">
        <v>56</v>
      </c>
      <c r="S58" s="25" t="s">
        <v>56</v>
      </c>
      <c r="T58" s="25" t="s">
        <v>56</v>
      </c>
      <c r="U58" s="25" t="s">
        <v>56</v>
      </c>
      <c r="V58" s="25" t="s">
        <v>56</v>
      </c>
      <c r="W58" s="25" t="s">
        <v>56</v>
      </c>
      <c r="X58" s="25" t="s">
        <v>56</v>
      </c>
      <c r="Y58" s="25" t="s">
        <v>56</v>
      </c>
      <c r="Z58" s="25" t="s">
        <v>56</v>
      </c>
      <c r="AA58" s="25" t="s">
        <v>56</v>
      </c>
      <c r="AB58" s="25" t="s">
        <v>56</v>
      </c>
      <c r="AC58" s="26" t="s">
        <v>56</v>
      </c>
    </row>
    <row r="59" spans="2:29" ht="13" x14ac:dyDescent="0.3">
      <c r="B59" s="20">
        <f t="shared" si="1"/>
        <v>0</v>
      </c>
      <c r="C59" s="5">
        <f>'Table 1'!B60</f>
        <v>0</v>
      </c>
      <c r="D59" s="5">
        <f>'Table 1'!C60</f>
        <v>1</v>
      </c>
      <c r="E59" s="5" t="str">
        <f>'Table 1'!D60</f>
        <v>Per/poly fluorinated substances</v>
      </c>
      <c r="F59" s="5" t="str">
        <f>'Table 1'!E60</f>
        <v>E</v>
      </c>
      <c r="G59" s="5" t="str">
        <f>'Table 1'!F60</f>
        <v>FBSA</v>
      </c>
      <c r="H59" s="12" t="str">
        <f>'Table 1'!G60</f>
        <v>30334-69-1</v>
      </c>
      <c r="I59" s="21" t="s">
        <v>56</v>
      </c>
      <c r="J59" s="25" t="s">
        <v>56</v>
      </c>
      <c r="K59" s="25" t="s">
        <v>56</v>
      </c>
      <c r="L59" s="25" t="s">
        <v>56</v>
      </c>
      <c r="M59" s="25" t="s">
        <v>56</v>
      </c>
      <c r="N59" s="25" t="s">
        <v>56</v>
      </c>
      <c r="O59" s="25" t="s">
        <v>56</v>
      </c>
      <c r="P59" s="25" t="s">
        <v>56</v>
      </c>
      <c r="Q59" s="25" t="s">
        <v>56</v>
      </c>
      <c r="R59" s="25" t="s">
        <v>56</v>
      </c>
      <c r="S59" s="25" t="s">
        <v>56</v>
      </c>
      <c r="T59" s="25" t="s">
        <v>56</v>
      </c>
      <c r="U59" s="25" t="s">
        <v>56</v>
      </c>
      <c r="V59" s="25" t="s">
        <v>56</v>
      </c>
      <c r="W59" s="25" t="s">
        <v>56</v>
      </c>
      <c r="X59" s="25" t="s">
        <v>56</v>
      </c>
      <c r="Y59" s="25" t="s">
        <v>56</v>
      </c>
      <c r="Z59" s="25" t="s">
        <v>56</v>
      </c>
      <c r="AA59" s="25" t="s">
        <v>56</v>
      </c>
      <c r="AB59" s="25" t="s">
        <v>56</v>
      </c>
      <c r="AC59" s="26" t="s">
        <v>56</v>
      </c>
    </row>
    <row r="60" spans="2:29" ht="13" x14ac:dyDescent="0.3">
      <c r="B60" s="20">
        <f t="shared" si="1"/>
        <v>1</v>
      </c>
      <c r="C60" s="5">
        <f>'Table 1'!B61</f>
        <v>0</v>
      </c>
      <c r="D60" s="5">
        <f>'Table 1'!C61</f>
        <v>1</v>
      </c>
      <c r="E60" s="5" t="str">
        <f>'Table 1'!D61</f>
        <v>Per/poly fluorinated substances</v>
      </c>
      <c r="F60" s="5" t="str">
        <f>'Table 1'!E61</f>
        <v>E</v>
      </c>
      <c r="G60" s="5" t="str">
        <f>'Table 1'!F61</f>
        <v>MeFBSE</v>
      </c>
      <c r="H60" s="12" t="str">
        <f>'Table 1'!G61</f>
        <v>34454-97-2</v>
      </c>
      <c r="I60" s="21" t="s">
        <v>56</v>
      </c>
      <c r="J60" s="25" t="s">
        <v>56</v>
      </c>
      <c r="K60" s="25" t="s">
        <v>56</v>
      </c>
      <c r="L60" s="25" t="s">
        <v>56</v>
      </c>
      <c r="M60" s="141" t="s">
        <v>641</v>
      </c>
      <c r="N60" s="25" t="s">
        <v>56</v>
      </c>
      <c r="O60" s="141" t="s">
        <v>642</v>
      </c>
      <c r="P60" s="25" t="s">
        <v>56</v>
      </c>
      <c r="Q60" s="25" t="s">
        <v>56</v>
      </c>
      <c r="R60" s="25" t="s">
        <v>56</v>
      </c>
      <c r="S60" s="25" t="s">
        <v>56</v>
      </c>
      <c r="T60" s="25" t="s">
        <v>56</v>
      </c>
      <c r="U60" s="25" t="s">
        <v>56</v>
      </c>
      <c r="V60" s="25" t="s">
        <v>56</v>
      </c>
      <c r="W60" s="25" t="s">
        <v>56</v>
      </c>
      <c r="X60" s="25" t="s">
        <v>56</v>
      </c>
      <c r="Y60" s="25" t="s">
        <v>56</v>
      </c>
      <c r="Z60" s="25" t="s">
        <v>56</v>
      </c>
      <c r="AA60" s="25" t="s">
        <v>56</v>
      </c>
      <c r="AB60" s="25" t="s">
        <v>56</v>
      </c>
      <c r="AC60" s="26" t="s">
        <v>56</v>
      </c>
    </row>
    <row r="61" spans="2:29" ht="13" x14ac:dyDescent="0.3">
      <c r="B61" s="20">
        <f t="shared" si="1"/>
        <v>0</v>
      </c>
      <c r="C61" s="5">
        <f>'Table 1'!B62</f>
        <v>0</v>
      </c>
      <c r="D61" s="5">
        <f>'Table 1'!C62</f>
        <v>1</v>
      </c>
      <c r="E61" s="5" t="str">
        <f>'Table 1'!D62</f>
        <v>Per/poly fluorinated substances</v>
      </c>
      <c r="F61" s="5" t="str">
        <f>'Table 1'!E62</f>
        <v>E</v>
      </c>
      <c r="G61" s="5" t="str">
        <f>'Table 1'!F62</f>
        <v>6:2 PAP</v>
      </c>
      <c r="H61" s="12" t="str">
        <f>'Table 1'!G62</f>
        <v>57678-01-0</v>
      </c>
      <c r="I61" s="21" t="s">
        <v>56</v>
      </c>
      <c r="J61" s="25" t="s">
        <v>56</v>
      </c>
      <c r="K61" s="25" t="s">
        <v>56</v>
      </c>
      <c r="L61" s="25" t="s">
        <v>56</v>
      </c>
      <c r="M61" s="25" t="s">
        <v>56</v>
      </c>
      <c r="N61" s="25" t="s">
        <v>56</v>
      </c>
      <c r="O61" s="25" t="s">
        <v>56</v>
      </c>
      <c r="P61" s="25" t="s">
        <v>56</v>
      </c>
      <c r="Q61" s="25" t="s">
        <v>56</v>
      </c>
      <c r="R61" s="25" t="s">
        <v>56</v>
      </c>
      <c r="S61" s="25" t="s">
        <v>56</v>
      </c>
      <c r="T61" s="25" t="s">
        <v>56</v>
      </c>
      <c r="U61" s="25" t="s">
        <v>56</v>
      </c>
      <c r="V61" s="25" t="s">
        <v>56</v>
      </c>
      <c r="W61" s="25" t="s">
        <v>56</v>
      </c>
      <c r="X61" s="25" t="s">
        <v>56</v>
      </c>
      <c r="Y61" s="25" t="s">
        <v>56</v>
      </c>
      <c r="Z61" s="25" t="s">
        <v>56</v>
      </c>
      <c r="AA61" s="25" t="s">
        <v>56</v>
      </c>
      <c r="AB61" s="25" t="s">
        <v>56</v>
      </c>
      <c r="AC61" s="26" t="s">
        <v>56</v>
      </c>
    </row>
    <row r="62" spans="2:29" ht="13" x14ac:dyDescent="0.3">
      <c r="B62" s="20">
        <f t="shared" si="1"/>
        <v>0</v>
      </c>
      <c r="C62" s="5">
        <f>'Table 1'!B63</f>
        <v>0</v>
      </c>
      <c r="D62" s="5">
        <f>'Table 1'!C63</f>
        <v>1</v>
      </c>
      <c r="E62" s="5" t="str">
        <f>'Table 1'!D63</f>
        <v>Per/poly fluorinated substances</v>
      </c>
      <c r="F62" s="5" t="str">
        <f>'Table 1'!E63</f>
        <v>E</v>
      </c>
      <c r="G62" s="5" t="str">
        <f>'Table 1'!F63</f>
        <v>6:2 diPAP</v>
      </c>
      <c r="H62" s="12" t="str">
        <f>'Table 1'!G63</f>
        <v>57677-95-9</v>
      </c>
      <c r="I62" s="21" t="s">
        <v>56</v>
      </c>
      <c r="J62" s="25" t="s">
        <v>56</v>
      </c>
      <c r="K62" s="25" t="s">
        <v>56</v>
      </c>
      <c r="L62" s="25" t="s">
        <v>56</v>
      </c>
      <c r="M62" s="25" t="s">
        <v>56</v>
      </c>
      <c r="N62" s="25" t="s">
        <v>56</v>
      </c>
      <c r="O62" s="25" t="s">
        <v>56</v>
      </c>
      <c r="P62" s="25" t="s">
        <v>56</v>
      </c>
      <c r="Q62" s="25" t="s">
        <v>56</v>
      </c>
      <c r="R62" s="25" t="s">
        <v>56</v>
      </c>
      <c r="S62" s="25" t="s">
        <v>56</v>
      </c>
      <c r="T62" s="25" t="s">
        <v>56</v>
      </c>
      <c r="U62" s="25" t="s">
        <v>56</v>
      </c>
      <c r="V62" s="25" t="s">
        <v>56</v>
      </c>
      <c r="W62" s="25" t="s">
        <v>56</v>
      </c>
      <c r="X62" s="25" t="s">
        <v>56</v>
      </c>
      <c r="Y62" s="25" t="s">
        <v>56</v>
      </c>
      <c r="Z62" s="25" t="s">
        <v>56</v>
      </c>
      <c r="AA62" s="25" t="s">
        <v>56</v>
      </c>
      <c r="AB62" s="25" t="s">
        <v>56</v>
      </c>
      <c r="AC62" s="26" t="s">
        <v>56</v>
      </c>
    </row>
    <row r="63" spans="2:29" ht="13" x14ac:dyDescent="0.3">
      <c r="B63" s="20">
        <f t="shared" si="1"/>
        <v>0</v>
      </c>
      <c r="C63" s="5">
        <f>'Table 1'!B64</f>
        <v>0</v>
      </c>
      <c r="D63" s="5">
        <f>'Table 1'!C64</f>
        <v>1</v>
      </c>
      <c r="E63" s="5" t="str">
        <f>'Table 1'!D64</f>
        <v>Per/poly fluorinated substances</v>
      </c>
      <c r="F63" s="5" t="str">
        <f>'Table 1'!E64</f>
        <v>E</v>
      </c>
      <c r="G63" s="5" t="str">
        <f>'Table 1'!F64</f>
        <v>PFHxPA</v>
      </c>
      <c r="H63" s="12" t="str">
        <f>'Table 1'!G64</f>
        <v>40143-76-8</v>
      </c>
      <c r="I63" s="21" t="s">
        <v>56</v>
      </c>
      <c r="J63" s="25" t="s">
        <v>56</v>
      </c>
      <c r="K63" s="25" t="s">
        <v>56</v>
      </c>
      <c r="L63" s="25" t="s">
        <v>56</v>
      </c>
      <c r="M63" s="25" t="s">
        <v>56</v>
      </c>
      <c r="N63" s="25" t="s">
        <v>56</v>
      </c>
      <c r="O63" s="25" t="s">
        <v>56</v>
      </c>
      <c r="P63" s="25" t="s">
        <v>56</v>
      </c>
      <c r="Q63" s="25" t="s">
        <v>56</v>
      </c>
      <c r="R63" s="25" t="s">
        <v>56</v>
      </c>
      <c r="S63" s="25" t="s">
        <v>56</v>
      </c>
      <c r="T63" s="25" t="s">
        <v>56</v>
      </c>
      <c r="U63" s="25" t="s">
        <v>56</v>
      </c>
      <c r="V63" s="25" t="s">
        <v>56</v>
      </c>
      <c r="W63" s="25" t="s">
        <v>56</v>
      </c>
      <c r="X63" s="25" t="s">
        <v>56</v>
      </c>
      <c r="Y63" s="25" t="s">
        <v>56</v>
      </c>
      <c r="Z63" s="25" t="s">
        <v>56</v>
      </c>
      <c r="AA63" s="25" t="s">
        <v>56</v>
      </c>
      <c r="AB63" s="25" t="s">
        <v>56</v>
      </c>
      <c r="AC63" s="26" t="s">
        <v>56</v>
      </c>
    </row>
    <row r="64" spans="2:29" ht="13" x14ac:dyDescent="0.3">
      <c r="B64" s="20">
        <f t="shared" si="1"/>
        <v>0</v>
      </c>
      <c r="C64" s="5">
        <f>'Table 1'!B65</f>
        <v>0</v>
      </c>
      <c r="D64" s="5">
        <f>'Table 1'!C65</f>
        <v>1</v>
      </c>
      <c r="E64" s="5" t="str">
        <f>'Table 1'!D65</f>
        <v>Per/poly fluorinated substances</v>
      </c>
      <c r="F64" s="5" t="str">
        <f>'Table 1'!E65</f>
        <v>E</v>
      </c>
      <c r="G64" s="5" t="str">
        <f>'Table 1'!F65</f>
        <v>PFDPA</v>
      </c>
      <c r="H64" s="12" t="str">
        <f>'Table 1'!G65</f>
        <v>52299-26-0</v>
      </c>
      <c r="I64" s="21" t="s">
        <v>56</v>
      </c>
      <c r="J64" s="25" t="s">
        <v>56</v>
      </c>
      <c r="K64" s="25" t="s">
        <v>56</v>
      </c>
      <c r="L64" s="25" t="s">
        <v>56</v>
      </c>
      <c r="M64" s="25" t="s">
        <v>56</v>
      </c>
      <c r="N64" s="25" t="s">
        <v>56</v>
      </c>
      <c r="O64" s="25" t="s">
        <v>56</v>
      </c>
      <c r="P64" s="25" t="s">
        <v>56</v>
      </c>
      <c r="Q64" s="25" t="s">
        <v>56</v>
      </c>
      <c r="R64" s="25" t="s">
        <v>56</v>
      </c>
      <c r="S64" s="25" t="s">
        <v>56</v>
      </c>
      <c r="T64" s="25" t="s">
        <v>56</v>
      </c>
      <c r="U64" s="25" t="s">
        <v>56</v>
      </c>
      <c r="V64" s="25" t="s">
        <v>56</v>
      </c>
      <c r="W64" s="25" t="s">
        <v>56</v>
      </c>
      <c r="X64" s="25" t="s">
        <v>56</v>
      </c>
      <c r="Y64" s="25" t="s">
        <v>56</v>
      </c>
      <c r="Z64" s="25" t="s">
        <v>56</v>
      </c>
      <c r="AA64" s="25" t="s">
        <v>56</v>
      </c>
      <c r="AB64" s="25" t="s">
        <v>56</v>
      </c>
      <c r="AC64" s="26" t="s">
        <v>56</v>
      </c>
    </row>
    <row r="65" spans="1:29" ht="13" x14ac:dyDescent="0.3">
      <c r="B65" s="20">
        <f t="shared" si="1"/>
        <v>0</v>
      </c>
      <c r="C65" s="5">
        <f>'Table 1'!B66</f>
        <v>0</v>
      </c>
      <c r="D65" s="5">
        <f>'Table 1'!C66</f>
        <v>1</v>
      </c>
      <c r="E65" s="5" t="str">
        <f>'Table 1'!D66</f>
        <v>Per/poly fluorinated substances</v>
      </c>
      <c r="F65" s="5" t="str">
        <f>'Table 1'!E66</f>
        <v>E</v>
      </c>
      <c r="G65" s="5" t="str">
        <f>'Table 1'!F66</f>
        <v>C8/C10 PFPiA</v>
      </c>
      <c r="H65" s="12" t="str">
        <f>'Table 1'!G66</f>
        <v>500776-81-8</v>
      </c>
      <c r="I65" s="21" t="s">
        <v>56</v>
      </c>
      <c r="J65" s="25" t="s">
        <v>56</v>
      </c>
      <c r="K65" s="25" t="s">
        <v>56</v>
      </c>
      <c r="L65" s="25" t="s">
        <v>56</v>
      </c>
      <c r="M65" s="25" t="s">
        <v>56</v>
      </c>
      <c r="N65" s="25" t="s">
        <v>56</v>
      </c>
      <c r="O65" s="25" t="s">
        <v>56</v>
      </c>
      <c r="P65" s="25" t="s">
        <v>56</v>
      </c>
      <c r="Q65" s="25" t="s">
        <v>56</v>
      </c>
      <c r="R65" s="25" t="s">
        <v>56</v>
      </c>
      <c r="S65" s="25" t="s">
        <v>56</v>
      </c>
      <c r="T65" s="25" t="s">
        <v>56</v>
      </c>
      <c r="U65" s="25" t="s">
        <v>56</v>
      </c>
      <c r="V65" s="25" t="s">
        <v>56</v>
      </c>
      <c r="W65" s="25" t="s">
        <v>56</v>
      </c>
      <c r="X65" s="25" t="s">
        <v>56</v>
      </c>
      <c r="Y65" s="25" t="s">
        <v>56</v>
      </c>
      <c r="Z65" s="25" t="s">
        <v>56</v>
      </c>
      <c r="AA65" s="25" t="s">
        <v>56</v>
      </c>
      <c r="AB65" s="25" t="s">
        <v>56</v>
      </c>
      <c r="AC65" s="26" t="s">
        <v>56</v>
      </c>
    </row>
    <row r="66" spans="1:29" ht="13" x14ac:dyDescent="0.3">
      <c r="B66" s="20">
        <f t="shared" si="1"/>
        <v>0</v>
      </c>
      <c r="C66" s="5">
        <f>'Table 1'!B67</f>
        <v>0</v>
      </c>
      <c r="D66" s="5">
        <f>'Table 1'!C67</f>
        <v>1</v>
      </c>
      <c r="E66" s="5" t="str">
        <f>'Table 1'!D67</f>
        <v>Per/poly fluorinated substances</v>
      </c>
      <c r="F66" s="5" t="str">
        <f>'Table 1'!E67</f>
        <v>E</v>
      </c>
      <c r="G66" s="5" t="str">
        <f>'Table 1'!F67</f>
        <v>Denum SH</v>
      </c>
      <c r="H66" s="12" t="str">
        <f>'Table 1'!G67</f>
        <v>120895-92-3</v>
      </c>
      <c r="I66" s="21" t="s">
        <v>56</v>
      </c>
      <c r="J66" s="25" t="s">
        <v>56</v>
      </c>
      <c r="K66" s="25" t="s">
        <v>56</v>
      </c>
      <c r="L66" s="25" t="s">
        <v>56</v>
      </c>
      <c r="M66" s="25" t="s">
        <v>56</v>
      </c>
      <c r="N66" s="25" t="s">
        <v>56</v>
      </c>
      <c r="O66" s="25" t="s">
        <v>56</v>
      </c>
      <c r="P66" s="25" t="s">
        <v>56</v>
      </c>
      <c r="Q66" s="25" t="s">
        <v>56</v>
      </c>
      <c r="R66" s="25" t="s">
        <v>56</v>
      </c>
      <c r="S66" s="25" t="s">
        <v>56</v>
      </c>
      <c r="T66" s="25" t="s">
        <v>56</v>
      </c>
      <c r="U66" s="25" t="s">
        <v>56</v>
      </c>
      <c r="V66" s="25" t="s">
        <v>56</v>
      </c>
      <c r="W66" s="25" t="s">
        <v>56</v>
      </c>
      <c r="X66" s="25" t="s">
        <v>56</v>
      </c>
      <c r="Y66" s="25" t="s">
        <v>56</v>
      </c>
      <c r="Z66" s="25" t="s">
        <v>56</v>
      </c>
      <c r="AA66" s="25" t="s">
        <v>56</v>
      </c>
      <c r="AB66" s="25" t="s">
        <v>56</v>
      </c>
      <c r="AC66" s="26" t="s">
        <v>56</v>
      </c>
    </row>
    <row r="67" spans="1:29" ht="13" x14ac:dyDescent="0.3">
      <c r="B67" s="20">
        <f t="shared" si="1"/>
        <v>0</v>
      </c>
      <c r="C67" s="5">
        <f>'Table 1'!B68</f>
        <v>0</v>
      </c>
      <c r="D67" s="5">
        <f>'Table 1'!C68</f>
        <v>1</v>
      </c>
      <c r="E67" s="5" t="str">
        <f>'Table 1'!D68</f>
        <v>Per/poly fluorinated substances</v>
      </c>
      <c r="F67" s="5" t="str">
        <f>'Table 1'!E68</f>
        <v>E</v>
      </c>
      <c r="G67" s="5" t="str">
        <f>'Table 1'!F68</f>
        <v>Krytox</v>
      </c>
      <c r="H67" s="12" t="str">
        <f>'Table 1'!G68</f>
        <v>60164-51-4</v>
      </c>
      <c r="I67" s="21" t="s">
        <v>56</v>
      </c>
      <c r="J67" s="25" t="s">
        <v>56</v>
      </c>
      <c r="K67" s="25" t="s">
        <v>56</v>
      </c>
      <c r="L67" s="25" t="s">
        <v>56</v>
      </c>
      <c r="M67" s="25" t="s">
        <v>56</v>
      </c>
      <c r="N67" s="25" t="s">
        <v>56</v>
      </c>
      <c r="O67" s="25" t="s">
        <v>56</v>
      </c>
      <c r="P67" s="25" t="s">
        <v>56</v>
      </c>
      <c r="Q67" s="25" t="s">
        <v>56</v>
      </c>
      <c r="R67" s="25" t="s">
        <v>56</v>
      </c>
      <c r="S67" s="25" t="s">
        <v>56</v>
      </c>
      <c r="T67" s="25" t="s">
        <v>56</v>
      </c>
      <c r="U67" s="25" t="s">
        <v>56</v>
      </c>
      <c r="V67" s="25" t="s">
        <v>56</v>
      </c>
      <c r="W67" s="25" t="s">
        <v>56</v>
      </c>
      <c r="X67" s="25" t="s">
        <v>56</v>
      </c>
      <c r="Y67" s="25" t="s">
        <v>56</v>
      </c>
      <c r="Z67" s="25" t="s">
        <v>56</v>
      </c>
      <c r="AA67" s="25" t="s">
        <v>56</v>
      </c>
      <c r="AB67" s="25" t="s">
        <v>56</v>
      </c>
      <c r="AC67" s="26" t="s">
        <v>56</v>
      </c>
    </row>
    <row r="68" spans="1:29" ht="13" x14ac:dyDescent="0.3">
      <c r="B68" s="20">
        <f t="shared" si="1"/>
        <v>0</v>
      </c>
      <c r="C68" s="5">
        <f>'Table 1'!B69</f>
        <v>0</v>
      </c>
      <c r="D68" s="5">
        <f>'Table 1'!C69</f>
        <v>1</v>
      </c>
      <c r="E68" s="5" t="str">
        <f>'Table 1'!D69</f>
        <v>Per/poly fluorinated substances</v>
      </c>
      <c r="F68" s="5" t="str">
        <f>'Table 1'!E69</f>
        <v>E</v>
      </c>
      <c r="G68" s="5" t="str">
        <f>'Table 1'!F69</f>
        <v>Fomblin Z-DIAC</v>
      </c>
      <c r="H68" s="12" t="str">
        <f>'Table 1'!G69</f>
        <v>97462-40-1</v>
      </c>
      <c r="I68" s="21" t="s">
        <v>56</v>
      </c>
      <c r="J68" s="25" t="s">
        <v>56</v>
      </c>
      <c r="K68" s="25" t="s">
        <v>56</v>
      </c>
      <c r="L68" s="25" t="s">
        <v>56</v>
      </c>
      <c r="M68" s="25" t="s">
        <v>56</v>
      </c>
      <c r="N68" s="25" t="s">
        <v>56</v>
      </c>
      <c r="O68" s="25" t="s">
        <v>56</v>
      </c>
      <c r="P68" s="25" t="s">
        <v>56</v>
      </c>
      <c r="Q68" s="25" t="s">
        <v>56</v>
      </c>
      <c r="R68" s="25" t="s">
        <v>56</v>
      </c>
      <c r="S68" s="25" t="s">
        <v>56</v>
      </c>
      <c r="T68" s="25" t="s">
        <v>56</v>
      </c>
      <c r="U68" s="25" t="s">
        <v>56</v>
      </c>
      <c r="V68" s="25" t="s">
        <v>56</v>
      </c>
      <c r="W68" s="25" t="s">
        <v>56</v>
      </c>
      <c r="X68" s="25" t="s">
        <v>56</v>
      </c>
      <c r="Y68" s="25" t="s">
        <v>56</v>
      </c>
      <c r="Z68" s="25" t="s">
        <v>56</v>
      </c>
      <c r="AA68" s="25" t="s">
        <v>56</v>
      </c>
      <c r="AB68" s="25" t="s">
        <v>56</v>
      </c>
      <c r="AC68" s="26" t="s">
        <v>56</v>
      </c>
    </row>
    <row r="69" spans="1:29" ht="13" x14ac:dyDescent="0.3">
      <c r="B69" s="20">
        <f t="shared" si="1"/>
        <v>0</v>
      </c>
      <c r="C69" s="5">
        <f>'Table 1'!B70</f>
        <v>0</v>
      </c>
      <c r="D69" s="5">
        <f>'Table 1'!C70</f>
        <v>1</v>
      </c>
      <c r="E69" s="5" t="str">
        <f>'Table 1'!D70</f>
        <v>Per/poly fluorinated substances</v>
      </c>
      <c r="F69" s="5" t="str">
        <f>'Table 1'!E70</f>
        <v>E</v>
      </c>
      <c r="G69" s="5" t="str">
        <f>'Table 1'!F70</f>
        <v>TFEE-5</v>
      </c>
      <c r="H69" s="12">
        <f>'Table 1'!G70</f>
        <v>0</v>
      </c>
      <c r="I69" s="21" t="s">
        <v>56</v>
      </c>
      <c r="J69" s="25" t="s">
        <v>56</v>
      </c>
      <c r="K69" s="25" t="s">
        <v>56</v>
      </c>
      <c r="L69" s="25" t="s">
        <v>56</v>
      </c>
      <c r="M69" s="25" t="s">
        <v>56</v>
      </c>
      <c r="N69" s="25" t="s">
        <v>56</v>
      </c>
      <c r="O69" s="25" t="s">
        <v>56</v>
      </c>
      <c r="P69" s="25" t="s">
        <v>56</v>
      </c>
      <c r="Q69" s="25" t="s">
        <v>56</v>
      </c>
      <c r="R69" s="25" t="s">
        <v>56</v>
      </c>
      <c r="S69" s="25" t="s">
        <v>56</v>
      </c>
      <c r="T69" s="25" t="s">
        <v>56</v>
      </c>
      <c r="U69" s="25" t="s">
        <v>56</v>
      </c>
      <c r="V69" s="25" t="s">
        <v>56</v>
      </c>
      <c r="W69" s="25" t="s">
        <v>56</v>
      </c>
      <c r="X69" s="25" t="s">
        <v>56</v>
      </c>
      <c r="Y69" s="25" t="s">
        <v>56</v>
      </c>
      <c r="Z69" s="25" t="s">
        <v>56</v>
      </c>
      <c r="AA69" s="25" t="s">
        <v>56</v>
      </c>
      <c r="AB69" s="25" t="s">
        <v>56</v>
      </c>
      <c r="AC69" s="26" t="s">
        <v>56</v>
      </c>
    </row>
    <row r="70" spans="1:29" ht="13" x14ac:dyDescent="0.3">
      <c r="B70" s="20">
        <f t="shared" si="1"/>
        <v>0</v>
      </c>
      <c r="C70" s="5">
        <f>'Table 1'!B71</f>
        <v>0</v>
      </c>
      <c r="D70" s="5">
        <f>'Table 1'!C71</f>
        <v>1</v>
      </c>
      <c r="E70" s="5" t="str">
        <f>'Table 1'!D71</f>
        <v>Per/poly fluorinated substances</v>
      </c>
      <c r="F70" s="5" t="str">
        <f>'Table 1'!E71</f>
        <v>E</v>
      </c>
      <c r="G70" s="5" t="str">
        <f>'Table 1'!F71</f>
        <v>PTFE</v>
      </c>
      <c r="H70" s="12" t="str">
        <f>'Table 1'!G71</f>
        <v>9002-84-0</v>
      </c>
      <c r="I70" s="21" t="s">
        <v>56</v>
      </c>
      <c r="J70" s="25" t="s">
        <v>56</v>
      </c>
      <c r="K70" s="25" t="s">
        <v>56</v>
      </c>
      <c r="L70" s="25" t="s">
        <v>56</v>
      </c>
      <c r="M70" s="25" t="s">
        <v>56</v>
      </c>
      <c r="N70" s="25" t="s">
        <v>56</v>
      </c>
      <c r="O70" s="25" t="s">
        <v>56</v>
      </c>
      <c r="P70" s="25" t="s">
        <v>56</v>
      </c>
      <c r="Q70" s="25" t="s">
        <v>56</v>
      </c>
      <c r="R70" s="25" t="s">
        <v>56</v>
      </c>
      <c r="S70" s="25" t="s">
        <v>56</v>
      </c>
      <c r="T70" s="25" t="s">
        <v>56</v>
      </c>
      <c r="U70" s="25" t="s">
        <v>56</v>
      </c>
      <c r="V70" s="25" t="s">
        <v>56</v>
      </c>
      <c r="W70" s="25" t="s">
        <v>56</v>
      </c>
      <c r="X70" s="25" t="s">
        <v>56</v>
      </c>
      <c r="Y70" s="25" t="s">
        <v>56</v>
      </c>
      <c r="Z70" s="25" t="s">
        <v>56</v>
      </c>
      <c r="AA70" s="25" t="s">
        <v>56</v>
      </c>
      <c r="AB70" s="25" t="s">
        <v>56</v>
      </c>
      <c r="AC70" s="26" t="s">
        <v>56</v>
      </c>
    </row>
    <row r="71" spans="1:29" ht="13" x14ac:dyDescent="0.3">
      <c r="B71" s="20">
        <f t="shared" si="1"/>
        <v>0</v>
      </c>
      <c r="C71" s="5">
        <f>'Table 1'!B72</f>
        <v>0</v>
      </c>
      <c r="D71" s="5">
        <f>'Table 1'!C72</f>
        <v>1</v>
      </c>
      <c r="E71" s="5" t="str">
        <f>'Table 1'!D72</f>
        <v>Per/poly fluorinated substances</v>
      </c>
      <c r="F71" s="5" t="str">
        <f>'Table 1'!E72</f>
        <v>E</v>
      </c>
      <c r="G71" s="5" t="str">
        <f>'Table 1'!F72</f>
        <v>PVDF</v>
      </c>
      <c r="H71" s="12" t="str">
        <f>'Table 1'!G72</f>
        <v>24937-79-9</v>
      </c>
      <c r="I71" s="21" t="s">
        <v>56</v>
      </c>
      <c r="J71" s="25" t="s">
        <v>56</v>
      </c>
      <c r="K71" s="25" t="s">
        <v>56</v>
      </c>
      <c r="L71" s="25" t="s">
        <v>56</v>
      </c>
      <c r="M71" s="25" t="s">
        <v>56</v>
      </c>
      <c r="N71" s="25" t="s">
        <v>56</v>
      </c>
      <c r="O71" s="25" t="s">
        <v>56</v>
      </c>
      <c r="P71" s="25" t="s">
        <v>56</v>
      </c>
      <c r="Q71" s="25" t="s">
        <v>56</v>
      </c>
      <c r="R71" s="25" t="s">
        <v>56</v>
      </c>
      <c r="S71" s="25" t="s">
        <v>56</v>
      </c>
      <c r="T71" s="25" t="s">
        <v>56</v>
      </c>
      <c r="U71" s="25" t="s">
        <v>56</v>
      </c>
      <c r="V71" s="25" t="s">
        <v>56</v>
      </c>
      <c r="W71" s="25" t="s">
        <v>56</v>
      </c>
      <c r="X71" s="25" t="s">
        <v>56</v>
      </c>
      <c r="Y71" s="25" t="s">
        <v>56</v>
      </c>
      <c r="Z71" s="25" t="s">
        <v>56</v>
      </c>
      <c r="AA71" s="25" t="s">
        <v>56</v>
      </c>
      <c r="AB71" s="25" t="s">
        <v>56</v>
      </c>
      <c r="AC71" s="26" t="s">
        <v>56</v>
      </c>
    </row>
    <row r="72" spans="1:29" ht="13" x14ac:dyDescent="0.3">
      <c r="B72" s="20">
        <f t="shared" si="1"/>
        <v>0</v>
      </c>
      <c r="C72" s="5">
        <f>'Table 1'!B73</f>
        <v>0</v>
      </c>
      <c r="D72" s="5">
        <f>'Table 1'!C73</f>
        <v>1</v>
      </c>
      <c r="E72" s="5" t="str">
        <f>'Table 1'!D73</f>
        <v>Per/poly fluorinated substances</v>
      </c>
      <c r="F72" s="5" t="str">
        <f>'Table 1'!E73</f>
        <v>E</v>
      </c>
      <c r="G72" s="5" t="str">
        <f>'Table 1'!F73</f>
        <v>PVF</v>
      </c>
      <c r="H72" s="12" t="str">
        <f>'Table 1'!G73</f>
        <v>24981-14-4</v>
      </c>
      <c r="I72" s="21" t="s">
        <v>56</v>
      </c>
      <c r="J72" s="25" t="s">
        <v>56</v>
      </c>
      <c r="K72" s="25" t="s">
        <v>56</v>
      </c>
      <c r="L72" s="25" t="s">
        <v>56</v>
      </c>
      <c r="M72" s="25" t="s">
        <v>56</v>
      </c>
      <c r="N72" s="25" t="s">
        <v>56</v>
      </c>
      <c r="O72" s="25" t="s">
        <v>56</v>
      </c>
      <c r="P72" s="25" t="s">
        <v>56</v>
      </c>
      <c r="Q72" s="25" t="s">
        <v>56</v>
      </c>
      <c r="R72" s="25" t="s">
        <v>56</v>
      </c>
      <c r="S72" s="25" t="s">
        <v>56</v>
      </c>
      <c r="T72" s="25" t="s">
        <v>56</v>
      </c>
      <c r="U72" s="25" t="s">
        <v>56</v>
      </c>
      <c r="V72" s="25" t="s">
        <v>56</v>
      </c>
      <c r="W72" s="25" t="s">
        <v>56</v>
      </c>
      <c r="X72" s="25" t="s">
        <v>56</v>
      </c>
      <c r="Y72" s="25" t="s">
        <v>56</v>
      </c>
      <c r="Z72" s="25" t="s">
        <v>56</v>
      </c>
      <c r="AA72" s="25" t="s">
        <v>56</v>
      </c>
      <c r="AB72" s="25" t="s">
        <v>56</v>
      </c>
      <c r="AC72" s="26" t="s">
        <v>56</v>
      </c>
    </row>
    <row r="73" spans="1:29" ht="13" x14ac:dyDescent="0.3">
      <c r="B73" s="20">
        <f t="shared" si="1"/>
        <v>1</v>
      </c>
      <c r="C73" s="5">
        <f>'Table 1'!B74</f>
        <v>0</v>
      </c>
      <c r="D73" s="5">
        <f>'Table 1'!C74</f>
        <v>1</v>
      </c>
      <c r="E73" s="5" t="str">
        <f>'Table 1'!D74</f>
        <v>Per/poly fluorinated substances</v>
      </c>
      <c r="F73" s="5" t="str">
        <f>'Table 1'!E74</f>
        <v>E</v>
      </c>
      <c r="G73" s="5" t="str">
        <f>'Table 1'!F74</f>
        <v>TFEE-5</v>
      </c>
      <c r="H73" s="12" t="str">
        <f>'Table 1'!G74</f>
        <v>116-14-3</v>
      </c>
      <c r="I73" s="142" t="s">
        <v>643</v>
      </c>
      <c r="J73" s="25" t="s">
        <v>56</v>
      </c>
      <c r="K73" s="25" t="s">
        <v>56</v>
      </c>
      <c r="L73" s="25" t="s">
        <v>56</v>
      </c>
      <c r="M73" s="141" t="s">
        <v>644</v>
      </c>
      <c r="N73" s="141" t="s">
        <v>645</v>
      </c>
      <c r="O73" s="25" t="s">
        <v>56</v>
      </c>
      <c r="P73" s="25" t="s">
        <v>56</v>
      </c>
      <c r="Q73" s="25" t="s">
        <v>56</v>
      </c>
      <c r="R73" s="25" t="s">
        <v>56</v>
      </c>
      <c r="S73" s="25" t="s">
        <v>56</v>
      </c>
      <c r="T73" s="25" t="s">
        <v>56</v>
      </c>
      <c r="U73" s="25" t="s">
        <v>56</v>
      </c>
      <c r="V73" s="25" t="s">
        <v>56</v>
      </c>
      <c r="W73" s="25" t="s">
        <v>56</v>
      </c>
      <c r="X73" s="25" t="s">
        <v>56</v>
      </c>
      <c r="Y73" s="25" t="s">
        <v>56</v>
      </c>
      <c r="Z73" s="25" t="s">
        <v>56</v>
      </c>
      <c r="AA73" s="25" t="s">
        <v>56</v>
      </c>
      <c r="AB73" s="25" t="s">
        <v>56</v>
      </c>
      <c r="AC73" s="26" t="s">
        <v>56</v>
      </c>
    </row>
    <row r="74" spans="1:29" ht="13" x14ac:dyDescent="0.3">
      <c r="B74" s="20">
        <f t="shared" si="1"/>
        <v>1</v>
      </c>
      <c r="C74" s="5">
        <f>'Table 1'!B75</f>
        <v>0</v>
      </c>
      <c r="D74" s="5">
        <f>'Table 1'!C75</f>
        <v>1</v>
      </c>
      <c r="E74" s="5" t="str">
        <f>'Table 1'!D75</f>
        <v>Per/poly fluorinated substances</v>
      </c>
      <c r="F74" s="5" t="str">
        <f>'Table 1'!E75</f>
        <v>E</v>
      </c>
      <c r="G74" s="5" t="str">
        <f>'Table 1'!F75</f>
        <v xml:space="preserve">HFP  </v>
      </c>
      <c r="H74" s="12" t="str">
        <f>'Table 1'!G75</f>
        <v>116-15-4</v>
      </c>
      <c r="I74" s="142" t="s">
        <v>646</v>
      </c>
      <c r="J74" s="141" t="s">
        <v>647</v>
      </c>
      <c r="K74" s="25" t="s">
        <v>56</v>
      </c>
      <c r="L74" s="25" t="s">
        <v>56</v>
      </c>
      <c r="M74" s="25" t="s">
        <v>56</v>
      </c>
      <c r="N74" s="25" t="s">
        <v>56</v>
      </c>
      <c r="O74" s="25" t="s">
        <v>56</v>
      </c>
      <c r="P74" s="25" t="s">
        <v>56</v>
      </c>
      <c r="Q74" s="25" t="s">
        <v>494</v>
      </c>
      <c r="R74" s="25" t="s">
        <v>422</v>
      </c>
      <c r="S74" s="25" t="s">
        <v>394</v>
      </c>
      <c r="T74" s="25" t="s">
        <v>648</v>
      </c>
      <c r="U74" s="25" t="s">
        <v>392</v>
      </c>
      <c r="V74" s="25" t="s">
        <v>649</v>
      </c>
      <c r="W74" s="25" t="s">
        <v>650</v>
      </c>
      <c r="X74" s="25" t="s">
        <v>392</v>
      </c>
      <c r="Y74" s="141" t="s">
        <v>651</v>
      </c>
      <c r="Z74" s="141" t="s">
        <v>652</v>
      </c>
      <c r="AA74" s="25" t="s">
        <v>392</v>
      </c>
      <c r="AB74" s="25" t="s">
        <v>392</v>
      </c>
      <c r="AC74" s="26" t="s">
        <v>653</v>
      </c>
    </row>
    <row r="75" spans="1:29" ht="13" x14ac:dyDescent="0.3">
      <c r="A75" s="44" t="s">
        <v>852</v>
      </c>
      <c r="B75" s="20">
        <f t="shared" si="1"/>
        <v>0</v>
      </c>
      <c r="C75" s="5">
        <f>'Table 1'!B76</f>
        <v>0</v>
      </c>
      <c r="D75" s="5">
        <f>'Table 1'!C76</f>
        <v>1</v>
      </c>
      <c r="E75" s="5" t="str">
        <f>'Table 1'!D76</f>
        <v>Per/poly fluorinated substances</v>
      </c>
      <c r="F75" s="5">
        <f>'Table 1'!E76</f>
        <v>0</v>
      </c>
      <c r="G75" s="5" t="str">
        <f>'Table 1'!F76</f>
        <v>F-53</v>
      </c>
      <c r="H75" s="12" t="str">
        <f>'Table 1'!G76</f>
        <v>754925-54-7</v>
      </c>
      <c r="I75" s="21" t="s">
        <v>56</v>
      </c>
      <c r="J75" s="25" t="s">
        <v>56</v>
      </c>
      <c r="K75" s="25" t="s">
        <v>56</v>
      </c>
      <c r="L75" s="25" t="s">
        <v>56</v>
      </c>
      <c r="M75" s="25" t="s">
        <v>56</v>
      </c>
      <c r="N75" s="25" t="s">
        <v>56</v>
      </c>
      <c r="O75" s="25" t="s">
        <v>56</v>
      </c>
      <c r="P75" s="25" t="s">
        <v>56</v>
      </c>
      <c r="Q75" s="25" t="s">
        <v>56</v>
      </c>
      <c r="R75" s="25" t="s">
        <v>56</v>
      </c>
      <c r="S75" s="25" t="s">
        <v>56</v>
      </c>
      <c r="T75" s="25" t="s">
        <v>56</v>
      </c>
      <c r="U75" s="25" t="s">
        <v>56</v>
      </c>
      <c r="V75" s="25" t="s">
        <v>56</v>
      </c>
      <c r="W75" s="25" t="s">
        <v>56</v>
      </c>
      <c r="X75" s="25" t="s">
        <v>56</v>
      </c>
      <c r="Y75" s="25" t="s">
        <v>56</v>
      </c>
      <c r="Z75" s="25" t="s">
        <v>56</v>
      </c>
      <c r="AA75" s="25" t="s">
        <v>56</v>
      </c>
      <c r="AB75" s="25" t="s">
        <v>56</v>
      </c>
      <c r="AC75" s="26" t="s">
        <v>56</v>
      </c>
    </row>
    <row r="76" spans="1:29" ht="13" x14ac:dyDescent="0.3">
      <c r="A76" s="44" t="s">
        <v>852</v>
      </c>
      <c r="B76" s="20">
        <f t="shared" si="1"/>
        <v>0</v>
      </c>
      <c r="C76" s="5">
        <f>'Table 1'!B77</f>
        <v>0</v>
      </c>
      <c r="D76" s="5">
        <f>'Table 1'!C77</f>
        <v>1</v>
      </c>
      <c r="E76" s="5" t="str">
        <f>'Table 1'!D77</f>
        <v>Per/poly fluorinated substances</v>
      </c>
      <c r="F76" s="5">
        <f>'Table 1'!E77</f>
        <v>0</v>
      </c>
      <c r="G76" s="5" t="str">
        <f>'Table 1'!F77</f>
        <v>F-53B</v>
      </c>
      <c r="H76" s="12" t="str">
        <f>'Table 1'!G77</f>
        <v>73606-19-6</v>
      </c>
      <c r="I76" s="21" t="s">
        <v>56</v>
      </c>
      <c r="J76" s="25" t="s">
        <v>56</v>
      </c>
      <c r="K76" s="25" t="s">
        <v>56</v>
      </c>
      <c r="L76" s="25" t="s">
        <v>56</v>
      </c>
      <c r="M76" s="25" t="s">
        <v>56</v>
      </c>
      <c r="N76" s="25" t="s">
        <v>56</v>
      </c>
      <c r="O76" s="25" t="s">
        <v>56</v>
      </c>
      <c r="P76" s="25" t="s">
        <v>56</v>
      </c>
      <c r="Q76" s="25" t="s">
        <v>56</v>
      </c>
      <c r="R76" s="25" t="s">
        <v>56</v>
      </c>
      <c r="S76" s="25" t="s">
        <v>56</v>
      </c>
      <c r="T76" s="25" t="s">
        <v>56</v>
      </c>
      <c r="U76" s="25" t="s">
        <v>56</v>
      </c>
      <c r="V76" s="25" t="s">
        <v>56</v>
      </c>
      <c r="W76" s="25" t="s">
        <v>56</v>
      </c>
      <c r="X76" s="25" t="s">
        <v>56</v>
      </c>
      <c r="Y76" s="25" t="s">
        <v>56</v>
      </c>
      <c r="Z76" s="25" t="s">
        <v>56</v>
      </c>
      <c r="AA76" s="25" t="s">
        <v>56</v>
      </c>
      <c r="AB76" s="25" t="s">
        <v>56</v>
      </c>
      <c r="AC76" s="26" t="s">
        <v>56</v>
      </c>
    </row>
  </sheetData>
  <autoFilter ref="A2:H76" xr:uid="{BB5F828C-A6D9-497F-A9DB-D56EA71A04D3}"/>
  <mergeCells count="2">
    <mergeCell ref="I1:P1"/>
    <mergeCell ref="Q1:AC1"/>
  </mergeCells>
  <hyperlinks>
    <hyperlink ref="B1" location="'Table 2'!A1" display="Back to map" xr:uid="{F1CC7054-A845-410A-A8DF-8FEF4DC831B7}"/>
    <hyperlink ref="I37" r:id="rId1" xr:uid="{F9A6E6C8-5669-4EAE-9656-46496CB2C758}"/>
    <hyperlink ref="I38" r:id="rId2" xr:uid="{91D061D3-74CB-4A5A-82EF-C8701242A123}"/>
    <hyperlink ref="I39" r:id="rId3" xr:uid="{EEBB03A1-44FD-4085-8037-A4EB8BD34063}"/>
    <hyperlink ref="I40" r:id="rId4" xr:uid="{6F257335-BA1C-4A46-A129-BE63228DBD4F}"/>
    <hyperlink ref="I42" r:id="rId5" xr:uid="{CC02EBB1-49DD-4A25-ADA2-050AA22608E0}"/>
    <hyperlink ref="I73" r:id="rId6" xr:uid="{E53F4B2D-FE15-4805-A03D-4E20B98DADD3}"/>
    <hyperlink ref="I74" r:id="rId7" xr:uid="{23A818DC-919F-4BAA-B464-3A3F8FB7F6B7}"/>
    <hyperlink ref="J37" r:id="rId8" xr:uid="{FCE7CE75-196D-4559-A03A-16CEE79D1062}"/>
    <hyperlink ref="J38" r:id="rId9" xr:uid="{12CCF7F7-57F0-4ADF-90B4-6E38EDAF86C3}"/>
    <hyperlink ref="J39" r:id="rId10" xr:uid="{F4145456-D829-492D-A628-D9BDD10E07AC}"/>
    <hyperlink ref="J40" r:id="rId11" xr:uid="{87EA2D45-07C7-44FB-BFC5-E971CDF40B83}"/>
    <hyperlink ref="J42" r:id="rId12" xr:uid="{CC371C6E-888E-4760-BDDC-72F8DD8002F2}"/>
    <hyperlink ref="J74" r:id="rId13" xr:uid="{D004974E-53FB-4604-A665-28C94A510056}"/>
    <hyperlink ref="K39" r:id="rId14" xr:uid="{C5BF6257-C290-4533-BA25-601B462AA0B8}"/>
    <hyperlink ref="K40" r:id="rId15" xr:uid="{1E8A3285-7B9C-47F6-9768-75D796527B51}"/>
    <hyperlink ref="L24" r:id="rId16" xr:uid="{71488087-F056-4502-B3E4-D9880BD8BC86}"/>
    <hyperlink ref="L37" r:id="rId17" xr:uid="{5EFD0B9A-31A8-4FDA-A5A2-1F2F6678F129}"/>
    <hyperlink ref="L38" r:id="rId18" xr:uid="{7A66C1BE-E520-40FA-86CE-CDB6D5D3ED9A}"/>
    <hyperlink ref="L39" r:id="rId19" xr:uid="{F3591F9E-E966-46F5-8C07-FAA78B21C2FA}"/>
    <hyperlink ref="L40" r:id="rId20" xr:uid="{F9F62BA8-842F-4D7D-90F7-E5C1597B7491}"/>
    <hyperlink ref="M5" r:id="rId21" xr:uid="{21F4C15B-3E02-49C8-BCCD-75F5C3796053}"/>
    <hyperlink ref="M6" r:id="rId22" xr:uid="{A6599EC7-1B05-4F37-9895-4BD6BB8CBB1D}"/>
    <hyperlink ref="M7" r:id="rId23" xr:uid="{40936E1E-82E7-4FDE-A7BD-D55A03ECFF3F}"/>
    <hyperlink ref="M8" r:id="rId24" xr:uid="{9DA75494-7AD3-4A45-B058-AD027B984D59}"/>
    <hyperlink ref="M9" r:id="rId25" xr:uid="{F499B423-A01B-4D94-BF11-2D8CEEF4F83B}"/>
    <hyperlink ref="M10" r:id="rId26" xr:uid="{63AAE986-EE42-42C7-A074-5638E11C3ADF}"/>
    <hyperlink ref="M24" r:id="rId27" xr:uid="{D2D04D76-445F-472F-84B1-0DA41E4287F2}"/>
    <hyperlink ref="M26" r:id="rId28" xr:uid="{AC862D85-2F3D-4245-B15C-FD4F52400993}"/>
    <hyperlink ref="M57" r:id="rId29" xr:uid="{EF9EB0B8-681C-482A-B1C4-A7FF70C5590D}"/>
    <hyperlink ref="M60" r:id="rId30" xr:uid="{67511F13-8585-426B-A31A-0F916F721025}"/>
    <hyperlink ref="M73" r:id="rId31" xr:uid="{BAA43D6F-FD65-4123-9FD7-C29D0FA65351}"/>
    <hyperlink ref="N3" r:id="rId32" xr:uid="{CA5A5E5A-E6E0-4A66-92A4-234173954FB4}"/>
    <hyperlink ref="N25" r:id="rId33" xr:uid="{F0282F7A-2189-40D7-8099-80851ED43012}"/>
    <hyperlink ref="N43" r:id="rId34" xr:uid="{55C6AA58-BDA1-4B92-A26D-37D608DE7F69}"/>
    <hyperlink ref="N73" r:id="rId35" xr:uid="{41A3EC71-7B3C-4E90-AAFC-B56F1DCD108F}"/>
    <hyperlink ref="O3" r:id="rId36" xr:uid="{29341090-D5E1-4B31-A6BC-53619503AAE7}"/>
    <hyperlink ref="O7" r:id="rId37" xr:uid="{A1AB7735-21BE-47FF-B790-F52FD61FB931}"/>
    <hyperlink ref="O9" r:id="rId38" xr:uid="{AEEBEDE7-C415-4B6D-9D8F-5AC03308712B}"/>
    <hyperlink ref="O10" r:id="rId39" xr:uid="{F625F2FC-8459-49D5-A105-36D6D82C033D}"/>
    <hyperlink ref="O24" r:id="rId40" xr:uid="{F7FE760E-BD8B-4E2A-81CE-3DAA948A0CF5}"/>
    <hyperlink ref="O26" r:id="rId41" xr:uid="{788476E7-0E5E-4993-BFC0-A152A8F5A670}"/>
    <hyperlink ref="O57" r:id="rId42" xr:uid="{DA10CFBD-2531-4FFC-8507-CAD7277C69B9}"/>
    <hyperlink ref="O60" r:id="rId43" xr:uid="{C999B265-0EFB-4AEA-BA13-B4B2E2CD9683}"/>
    <hyperlink ref="P8" r:id="rId44" xr:uid="{8F309AED-9680-4EFC-89B0-259E5921DB46}"/>
    <hyperlink ref="Y37" r:id="rId45" location="https://echa.europa.eu/documents/10162/b2a648a7-e2f9-ca6e-fba4-d5f5bcdcff9c" xr:uid="{6067DCE0-EB89-47D4-88D4-4772A836DC3D}"/>
    <hyperlink ref="Y38" r:id="rId46" xr:uid="{51462724-B8A4-4404-900C-C0036610A60C}"/>
    <hyperlink ref="Y39" r:id="rId47" location="https://echa.europa.eu/documents/10162/d585c772-a017-4d9f-bb36-1f7a3f7c2b49" xr:uid="{36621E26-88DC-4F74-AFC0-18C177F3A7A3}"/>
    <hyperlink ref="Y40" r:id="rId48" location="https://echa.europa.eu/documents/10162/6054446a-6fd7-4a2b-adf7-380faf86f269" xr:uid="{3F00A33C-FAD2-4992-A50A-C760FBA97A9A}"/>
    <hyperlink ref="Y42" r:id="rId49" xr:uid="{3B9CF9F0-6218-4F32-A716-25D0F9402343}"/>
    <hyperlink ref="Y74" r:id="rId50" xr:uid="{ADFDC369-1AA4-4F82-8B28-45A93508DA6F}"/>
    <hyperlink ref="Z37" r:id="rId51" xr:uid="{58D8D15D-3603-4A0F-BF32-C9E15E15A654}"/>
    <hyperlink ref="Z39" r:id="rId52" xr:uid="{30A91129-C57C-425A-B778-F85F1D8C8FCD}"/>
    <hyperlink ref="Z40" r:id="rId53" xr:uid="{758B8FD3-84C8-434C-ACEB-DA7C663570B4}"/>
    <hyperlink ref="Z74" r:id="rId54" xr:uid="{96BACA89-191E-4CDD-90F3-30A6E9861BD0}"/>
    <hyperlink ref="AA42" r:id="rId55" xr:uid="{9EE671D1-CF21-4D79-A245-E7EF96C1AEC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4FFDF-1F65-4DFD-9A2A-6693034F9E8A}">
  <dimension ref="A1:AY76"/>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 min="28" max="34" width="10.453125" customWidth="1"/>
    <col min="43" max="44" width="10.81640625" customWidth="1"/>
    <col min="48" max="48" width="10.54296875" customWidth="1"/>
    <col min="51" max="51" width="12.54296875" customWidth="1"/>
  </cols>
  <sheetData>
    <row r="1" spans="1:51" ht="28.5" thickBot="1" x14ac:dyDescent="0.55000000000000004">
      <c r="B1" s="42" t="s">
        <v>849</v>
      </c>
      <c r="C1" s="2"/>
      <c r="D1" s="2"/>
      <c r="E1" s="1" t="s">
        <v>38</v>
      </c>
      <c r="F1" s="2"/>
      <c r="G1" s="2"/>
      <c r="H1" s="2"/>
      <c r="I1" s="180" t="s">
        <v>21</v>
      </c>
      <c r="J1" s="181"/>
      <c r="K1" s="181"/>
      <c r="L1" s="181"/>
      <c r="M1" s="181"/>
      <c r="N1" s="181"/>
      <c r="O1" s="181"/>
      <c r="P1" s="182"/>
      <c r="Q1" s="185" t="s">
        <v>22</v>
      </c>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7"/>
      <c r="AY1" s="123" t="s">
        <v>968</v>
      </c>
    </row>
    <row r="2" spans="1:51" ht="130.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654</v>
      </c>
      <c r="J2" s="23" t="s">
        <v>655</v>
      </c>
      <c r="K2" s="23" t="s">
        <v>656</v>
      </c>
      <c r="L2" s="23" t="s">
        <v>657</v>
      </c>
      <c r="M2" s="23" t="s">
        <v>658</v>
      </c>
      <c r="N2" s="23" t="s">
        <v>659</v>
      </c>
      <c r="O2" s="23" t="s">
        <v>660</v>
      </c>
      <c r="P2" s="24" t="s">
        <v>661</v>
      </c>
      <c r="Q2" s="22" t="s">
        <v>369</v>
      </c>
      <c r="R2" s="23" t="s">
        <v>439</v>
      </c>
      <c r="S2" s="23" t="s">
        <v>662</v>
      </c>
      <c r="T2" s="23" t="s">
        <v>663</v>
      </c>
      <c r="U2" s="23" t="s">
        <v>664</v>
      </c>
      <c r="V2" s="23" t="s">
        <v>665</v>
      </c>
      <c r="W2" s="23" t="s">
        <v>666</v>
      </c>
      <c r="X2" s="23" t="s">
        <v>667</v>
      </c>
      <c r="Y2" s="23" t="s">
        <v>444</v>
      </c>
      <c r="Z2" s="23" t="s">
        <v>668</v>
      </c>
      <c r="AA2" s="23" t="s">
        <v>669</v>
      </c>
      <c r="AB2" s="23" t="s">
        <v>670</v>
      </c>
      <c r="AC2" s="23" t="s">
        <v>671</v>
      </c>
      <c r="AD2" s="23" t="s">
        <v>370</v>
      </c>
      <c r="AE2" s="23" t="s">
        <v>672</v>
      </c>
      <c r="AF2" s="120" t="s">
        <v>673</v>
      </c>
      <c r="AG2" s="23" t="s">
        <v>674</v>
      </c>
      <c r="AH2" s="23" t="s">
        <v>372</v>
      </c>
      <c r="AI2" s="23" t="s">
        <v>675</v>
      </c>
      <c r="AJ2" s="23" t="s">
        <v>676</v>
      </c>
      <c r="AK2" s="23" t="s">
        <v>677</v>
      </c>
      <c r="AL2" s="23" t="s">
        <v>678</v>
      </c>
      <c r="AM2" s="23" t="s">
        <v>679</v>
      </c>
      <c r="AN2" s="23" t="s">
        <v>365</v>
      </c>
      <c r="AO2" s="23" t="s">
        <v>680</v>
      </c>
      <c r="AP2" s="23" t="s">
        <v>681</v>
      </c>
      <c r="AQ2" s="23" t="s">
        <v>371</v>
      </c>
      <c r="AR2" s="23" t="s">
        <v>438</v>
      </c>
      <c r="AS2" s="23" t="s">
        <v>682</v>
      </c>
      <c r="AT2" s="23" t="s">
        <v>683</v>
      </c>
      <c r="AU2" s="23" t="s">
        <v>684</v>
      </c>
      <c r="AV2" s="24" t="s">
        <v>437</v>
      </c>
      <c r="AY2" s="120" t="str">
        <f>AF2</f>
        <v>Start of consultation</v>
      </c>
    </row>
    <row r="3" spans="1:51" ht="13" x14ac:dyDescent="0.3">
      <c r="B3" s="20">
        <f t="shared" ref="B3:B23" si="0">IF(COUNTIF(I3:AV3,"-")&lt;COUNTA(I3:AV3),1,0)</f>
        <v>1</v>
      </c>
      <c r="C3" s="5">
        <f>'Table 1'!B4</f>
        <v>0</v>
      </c>
      <c r="D3" s="5">
        <f>'Table 1'!C4</f>
        <v>1</v>
      </c>
      <c r="E3" s="5" t="str">
        <f>'Table 1'!D4</f>
        <v>Per/poly fluorinated substances</v>
      </c>
      <c r="F3" s="5" t="str">
        <f>'Table 1'!E4</f>
        <v>A</v>
      </c>
      <c r="G3" s="5" t="str">
        <f>'Table 1'!F4</f>
        <v xml:space="preserve">PFOA </v>
      </c>
      <c r="H3" s="12" t="str">
        <f>'Table 1'!G4</f>
        <v>335-67-1</v>
      </c>
      <c r="I3" s="21" t="s">
        <v>697</v>
      </c>
      <c r="J3" s="25" t="s">
        <v>698</v>
      </c>
      <c r="K3" s="25" t="s">
        <v>699</v>
      </c>
      <c r="L3" s="25" t="s">
        <v>700</v>
      </c>
      <c r="M3" s="25" t="s">
        <v>392</v>
      </c>
      <c r="N3" s="25" t="s">
        <v>392</v>
      </c>
      <c r="O3" s="25" t="s">
        <v>392</v>
      </c>
      <c r="P3" s="25" t="s">
        <v>701</v>
      </c>
      <c r="Q3" s="32" t="s">
        <v>692</v>
      </c>
      <c r="R3" s="32" t="s">
        <v>556</v>
      </c>
      <c r="S3" s="32" t="s">
        <v>687</v>
      </c>
      <c r="T3" s="32" t="s">
        <v>392</v>
      </c>
      <c r="U3" s="32" t="s">
        <v>392</v>
      </c>
      <c r="V3" s="144" t="s">
        <v>702</v>
      </c>
      <c r="W3" s="32" t="s">
        <v>392</v>
      </c>
      <c r="X3" s="144" t="s">
        <v>703</v>
      </c>
      <c r="Y3" s="144" t="s">
        <v>704</v>
      </c>
      <c r="Z3" s="144" t="s">
        <v>705</v>
      </c>
      <c r="AA3" s="32" t="s">
        <v>392</v>
      </c>
      <c r="AB3" s="32" t="s">
        <v>706</v>
      </c>
      <c r="AC3" s="32" t="s">
        <v>707</v>
      </c>
      <c r="AD3" s="32" t="s">
        <v>708</v>
      </c>
      <c r="AE3" s="32" t="s">
        <v>563</v>
      </c>
      <c r="AF3" s="32" t="s">
        <v>709</v>
      </c>
      <c r="AG3" s="32" t="s">
        <v>710</v>
      </c>
      <c r="AH3" s="32" t="s">
        <v>392</v>
      </c>
      <c r="AI3" s="32" t="s">
        <v>711</v>
      </c>
      <c r="AJ3" s="32" t="s">
        <v>392</v>
      </c>
      <c r="AK3" s="32" t="s">
        <v>392</v>
      </c>
      <c r="AL3" s="32" t="s">
        <v>56</v>
      </c>
      <c r="AM3" s="32" t="s">
        <v>392</v>
      </c>
      <c r="AN3" s="32" t="s">
        <v>392</v>
      </c>
      <c r="AO3" s="32" t="s">
        <v>712</v>
      </c>
      <c r="AP3" s="32" t="s">
        <v>693</v>
      </c>
      <c r="AQ3" s="32" t="s">
        <v>713</v>
      </c>
      <c r="AR3" s="32" t="s">
        <v>714</v>
      </c>
      <c r="AS3" s="32" t="s">
        <v>715</v>
      </c>
      <c r="AT3" s="32" t="s">
        <v>392</v>
      </c>
      <c r="AU3" s="32" t="s">
        <v>392</v>
      </c>
      <c r="AV3" s="33" t="s">
        <v>694</v>
      </c>
      <c r="AY3" s="122" t="str">
        <f t="shared" ref="AY3:AY23" ca="1" si="1">IFERROR(IF(_xlfn.DAYS(AF3,NOW())&gt;0,"Forthcoming","Passed"),"")</f>
        <v>Passed</v>
      </c>
    </row>
    <row r="4" spans="1:51" ht="13" x14ac:dyDescent="0.3">
      <c r="B4" s="20">
        <f t="shared" si="0"/>
        <v>1</v>
      </c>
      <c r="C4" s="5">
        <f>'Table 1'!B5</f>
        <v>0</v>
      </c>
      <c r="D4" s="5">
        <f>'Table 1'!C5</f>
        <v>1</v>
      </c>
      <c r="E4" s="5" t="str">
        <f>'Table 1'!D5</f>
        <v>Per/poly fluorinated substances</v>
      </c>
      <c r="F4" s="5" t="str">
        <f>'Table 1'!E5</f>
        <v>A</v>
      </c>
      <c r="G4" s="5" t="str">
        <f>'Table 1'!F5</f>
        <v>PFOS</v>
      </c>
      <c r="H4" s="12" t="str">
        <f>'Table 1'!G5</f>
        <v>1763-23-1</v>
      </c>
      <c r="I4" s="21" t="s">
        <v>716</v>
      </c>
      <c r="J4" s="25" t="s">
        <v>717</v>
      </c>
      <c r="K4" s="25" t="s">
        <v>685</v>
      </c>
      <c r="L4" s="25" t="s">
        <v>718</v>
      </c>
      <c r="M4" s="25" t="s">
        <v>392</v>
      </c>
      <c r="N4" s="25" t="s">
        <v>392</v>
      </c>
      <c r="O4" s="25" t="s">
        <v>392</v>
      </c>
      <c r="P4" s="25" t="s">
        <v>691</v>
      </c>
      <c r="Q4" s="32" t="s">
        <v>56</v>
      </c>
      <c r="R4" s="32" t="s">
        <v>56</v>
      </c>
      <c r="S4" s="32" t="s">
        <v>56</v>
      </c>
      <c r="T4" s="32" t="s">
        <v>56</v>
      </c>
      <c r="U4" s="32" t="s">
        <v>56</v>
      </c>
      <c r="V4" s="32" t="s">
        <v>56</v>
      </c>
      <c r="W4" s="32" t="s">
        <v>56</v>
      </c>
      <c r="X4" s="32" t="s">
        <v>56</v>
      </c>
      <c r="Y4" s="32" t="s">
        <v>56</v>
      </c>
      <c r="Z4" s="32" t="s">
        <v>56</v>
      </c>
      <c r="AA4" s="32" t="s">
        <v>56</v>
      </c>
      <c r="AB4" s="32" t="s">
        <v>56</v>
      </c>
      <c r="AC4" s="32" t="s">
        <v>56</v>
      </c>
      <c r="AD4" s="32" t="s">
        <v>56</v>
      </c>
      <c r="AE4" s="32" t="s">
        <v>56</v>
      </c>
      <c r="AF4" s="32" t="s">
        <v>56</v>
      </c>
      <c r="AG4" s="32" t="s">
        <v>56</v>
      </c>
      <c r="AH4" s="32" t="s">
        <v>56</v>
      </c>
      <c r="AI4" s="32" t="s">
        <v>56</v>
      </c>
      <c r="AJ4" s="32" t="s">
        <v>56</v>
      </c>
      <c r="AK4" s="32" t="s">
        <v>56</v>
      </c>
      <c r="AL4" s="32" t="s">
        <v>56</v>
      </c>
      <c r="AM4" s="32" t="s">
        <v>56</v>
      </c>
      <c r="AN4" s="32" t="s">
        <v>56</v>
      </c>
      <c r="AO4" s="32" t="s">
        <v>56</v>
      </c>
      <c r="AP4" s="32" t="s">
        <v>56</v>
      </c>
      <c r="AQ4" s="32" t="s">
        <v>56</v>
      </c>
      <c r="AR4" s="32" t="s">
        <v>56</v>
      </c>
      <c r="AS4" s="32" t="s">
        <v>56</v>
      </c>
      <c r="AT4" s="32" t="s">
        <v>56</v>
      </c>
      <c r="AU4" s="32" t="s">
        <v>56</v>
      </c>
      <c r="AV4" s="33" t="s">
        <v>56</v>
      </c>
      <c r="AY4" s="122" t="str">
        <f t="shared" ca="1" si="1"/>
        <v/>
      </c>
    </row>
    <row r="5" spans="1:51" ht="13" x14ac:dyDescent="0.3">
      <c r="B5" s="20">
        <f t="shared" si="0"/>
        <v>1</v>
      </c>
      <c r="C5" s="5">
        <f>'Table 1'!B6</f>
        <v>0</v>
      </c>
      <c r="D5" s="5">
        <f>'Table 1'!C6</f>
        <v>1</v>
      </c>
      <c r="E5" s="5" t="str">
        <f>'Table 1'!D6</f>
        <v>Per/poly fluorinated substances</v>
      </c>
      <c r="F5" s="5" t="str">
        <f>'Table 1'!E6</f>
        <v>A</v>
      </c>
      <c r="G5" s="5" t="str">
        <f>'Table 1'!F6</f>
        <v>PFNA</v>
      </c>
      <c r="H5" s="12" t="str">
        <f>'Table 1'!G6</f>
        <v>375-95-1</v>
      </c>
      <c r="I5" s="21" t="s">
        <v>697</v>
      </c>
      <c r="J5" s="25" t="s">
        <v>719</v>
      </c>
      <c r="K5" s="25" t="s">
        <v>699</v>
      </c>
      <c r="L5" s="25" t="s">
        <v>720</v>
      </c>
      <c r="M5" s="25" t="s">
        <v>392</v>
      </c>
      <c r="N5" s="25" t="s">
        <v>392</v>
      </c>
      <c r="O5" s="25" t="s">
        <v>392</v>
      </c>
      <c r="P5" s="25" t="s">
        <v>721</v>
      </c>
      <c r="Q5" s="32" t="s">
        <v>692</v>
      </c>
      <c r="R5" s="32" t="s">
        <v>393</v>
      </c>
      <c r="S5" s="32" t="s">
        <v>687</v>
      </c>
      <c r="T5" s="32" t="s">
        <v>392</v>
      </c>
      <c r="U5" s="32" t="s">
        <v>392</v>
      </c>
      <c r="V5" s="144" t="s">
        <v>722</v>
      </c>
      <c r="W5" s="32" t="s">
        <v>392</v>
      </c>
      <c r="X5" s="144" t="s">
        <v>723</v>
      </c>
      <c r="Y5" s="144" t="s">
        <v>724</v>
      </c>
      <c r="Z5" s="144" t="s">
        <v>725</v>
      </c>
      <c r="AA5" s="32" t="s">
        <v>392</v>
      </c>
      <c r="AB5" s="32" t="s">
        <v>726</v>
      </c>
      <c r="AC5" s="32" t="s">
        <v>727</v>
      </c>
      <c r="AD5" s="32" t="s">
        <v>728</v>
      </c>
      <c r="AE5" s="32" t="s">
        <v>729</v>
      </c>
      <c r="AF5" s="32" t="s">
        <v>730</v>
      </c>
      <c r="AG5" s="32" t="s">
        <v>731</v>
      </c>
      <c r="AH5" s="32" t="s">
        <v>392</v>
      </c>
      <c r="AI5" s="32" t="s">
        <v>732</v>
      </c>
      <c r="AJ5" s="32" t="s">
        <v>392</v>
      </c>
      <c r="AK5" s="32" t="s">
        <v>392</v>
      </c>
      <c r="AL5" s="32" t="s">
        <v>56</v>
      </c>
      <c r="AM5" s="32" t="s">
        <v>392</v>
      </c>
      <c r="AN5" s="32" t="s">
        <v>392</v>
      </c>
      <c r="AO5" s="32" t="s">
        <v>733</v>
      </c>
      <c r="AP5" s="32" t="s">
        <v>734</v>
      </c>
      <c r="AQ5" s="32" t="s">
        <v>562</v>
      </c>
      <c r="AR5" s="32" t="s">
        <v>735</v>
      </c>
      <c r="AS5" s="32" t="s">
        <v>392</v>
      </c>
      <c r="AT5" s="32" t="s">
        <v>392</v>
      </c>
      <c r="AU5" s="32" t="s">
        <v>392</v>
      </c>
      <c r="AV5" s="33" t="s">
        <v>694</v>
      </c>
      <c r="AY5" s="122" t="str">
        <f t="shared" ca="1" si="1"/>
        <v>Passed</v>
      </c>
    </row>
    <row r="6" spans="1:51" ht="13" x14ac:dyDescent="0.3">
      <c r="B6" s="20">
        <f t="shared" si="0"/>
        <v>1</v>
      </c>
      <c r="C6" s="5">
        <f>'Table 1'!B7</f>
        <v>0</v>
      </c>
      <c r="D6" s="5">
        <f>'Table 1'!C7</f>
        <v>1</v>
      </c>
      <c r="E6" s="5" t="str">
        <f>'Table 1'!D7</f>
        <v>Per/poly fluorinated substances</v>
      </c>
      <c r="F6" s="5" t="str">
        <f>'Table 1'!E7</f>
        <v>A</v>
      </c>
      <c r="G6" s="5" t="str">
        <f>'Table 1'!F7</f>
        <v>PFDA</v>
      </c>
      <c r="H6" s="12" t="str">
        <f>'Table 1'!G7</f>
        <v>335-76-2</v>
      </c>
      <c r="I6" s="21" t="s">
        <v>736</v>
      </c>
      <c r="J6" s="25" t="s">
        <v>737</v>
      </c>
      <c r="K6" s="25" t="s">
        <v>738</v>
      </c>
      <c r="L6" s="25" t="s">
        <v>737</v>
      </c>
      <c r="M6" s="25" t="s">
        <v>392</v>
      </c>
      <c r="N6" s="25" t="s">
        <v>392</v>
      </c>
      <c r="O6" s="25" t="s">
        <v>392</v>
      </c>
      <c r="P6" s="25" t="s">
        <v>739</v>
      </c>
      <c r="Q6" s="32" t="s">
        <v>692</v>
      </c>
      <c r="R6" s="32" t="s">
        <v>393</v>
      </c>
      <c r="S6" s="32" t="s">
        <v>687</v>
      </c>
      <c r="T6" s="32" t="s">
        <v>392</v>
      </c>
      <c r="U6" s="32" t="s">
        <v>392</v>
      </c>
      <c r="V6" s="144" t="s">
        <v>740</v>
      </c>
      <c r="W6" s="32" t="s">
        <v>392</v>
      </c>
      <c r="X6" s="144" t="s">
        <v>741</v>
      </c>
      <c r="Y6" s="144" t="s">
        <v>742</v>
      </c>
      <c r="Z6" s="144" t="s">
        <v>743</v>
      </c>
      <c r="AA6" s="32" t="s">
        <v>392</v>
      </c>
      <c r="AB6" s="32" t="s">
        <v>744</v>
      </c>
      <c r="AC6" s="32" t="s">
        <v>745</v>
      </c>
      <c r="AD6" s="32" t="s">
        <v>462</v>
      </c>
      <c r="AE6" s="32" t="s">
        <v>746</v>
      </c>
      <c r="AF6" s="32" t="s">
        <v>747</v>
      </c>
      <c r="AG6" s="32" t="s">
        <v>748</v>
      </c>
      <c r="AH6" s="32" t="s">
        <v>392</v>
      </c>
      <c r="AI6" s="32" t="s">
        <v>749</v>
      </c>
      <c r="AJ6" s="32" t="s">
        <v>392</v>
      </c>
      <c r="AK6" s="32" t="s">
        <v>392</v>
      </c>
      <c r="AL6" s="32" t="s">
        <v>56</v>
      </c>
      <c r="AM6" s="32" t="s">
        <v>750</v>
      </c>
      <c r="AN6" s="32" t="s">
        <v>392</v>
      </c>
      <c r="AO6" s="32" t="s">
        <v>751</v>
      </c>
      <c r="AP6" s="32" t="s">
        <v>752</v>
      </c>
      <c r="AQ6" s="32" t="s">
        <v>753</v>
      </c>
      <c r="AR6" s="32" t="s">
        <v>421</v>
      </c>
      <c r="AS6" s="32" t="s">
        <v>392</v>
      </c>
      <c r="AT6" s="32" t="s">
        <v>392</v>
      </c>
      <c r="AU6" s="32" t="s">
        <v>392</v>
      </c>
      <c r="AV6" s="33" t="s">
        <v>694</v>
      </c>
      <c r="AY6" s="122" t="str">
        <f t="shared" ca="1" si="1"/>
        <v>Passed</v>
      </c>
    </row>
    <row r="7" spans="1:51" ht="13" x14ac:dyDescent="0.3">
      <c r="B7" s="20">
        <f t="shared" si="0"/>
        <v>0</v>
      </c>
      <c r="C7" s="5">
        <f>'Table 1'!B8</f>
        <v>0</v>
      </c>
      <c r="D7" s="5">
        <f>'Table 1'!C8</f>
        <v>1</v>
      </c>
      <c r="E7" s="5" t="str">
        <f>'Table 1'!D8</f>
        <v>Per/poly fluorinated substances</v>
      </c>
      <c r="F7" s="5" t="str">
        <f>'Table 1'!E8</f>
        <v>A</v>
      </c>
      <c r="G7" s="5" t="str">
        <f>'Table 1'!F8</f>
        <v>PFU(n)DA</v>
      </c>
      <c r="H7" s="12" t="str">
        <f>'Table 1'!G8</f>
        <v>2058-94-8</v>
      </c>
      <c r="I7" s="21" t="s">
        <v>56</v>
      </c>
      <c r="J7" s="25" t="s">
        <v>56</v>
      </c>
      <c r="K7" s="25" t="s">
        <v>56</v>
      </c>
      <c r="L7" s="25" t="s">
        <v>56</v>
      </c>
      <c r="M7" s="25" t="s">
        <v>56</v>
      </c>
      <c r="N7" s="25" t="s">
        <v>56</v>
      </c>
      <c r="O7" s="25" t="s">
        <v>56</v>
      </c>
      <c r="P7" s="25" t="s">
        <v>56</v>
      </c>
      <c r="Q7" s="32" t="s">
        <v>56</v>
      </c>
      <c r="R7" s="32" t="s">
        <v>56</v>
      </c>
      <c r="S7" s="32" t="s">
        <v>56</v>
      </c>
      <c r="T7" s="32" t="s">
        <v>56</v>
      </c>
      <c r="U7" s="32" t="s">
        <v>56</v>
      </c>
      <c r="V7" s="32" t="s">
        <v>56</v>
      </c>
      <c r="W7" s="32" t="s">
        <v>56</v>
      </c>
      <c r="X7" s="32" t="s">
        <v>56</v>
      </c>
      <c r="Y7" s="32" t="s">
        <v>56</v>
      </c>
      <c r="Z7" s="32" t="s">
        <v>56</v>
      </c>
      <c r="AA7" s="32" t="s">
        <v>56</v>
      </c>
      <c r="AB7" s="32" t="s">
        <v>56</v>
      </c>
      <c r="AC7" s="32" t="s">
        <v>56</v>
      </c>
      <c r="AD7" s="32" t="s">
        <v>56</v>
      </c>
      <c r="AE7" s="32" t="s">
        <v>56</v>
      </c>
      <c r="AF7" s="32" t="s">
        <v>56</v>
      </c>
      <c r="AG7" s="32" t="s">
        <v>56</v>
      </c>
      <c r="AH7" s="32" t="s">
        <v>56</v>
      </c>
      <c r="AI7" s="32" t="s">
        <v>56</v>
      </c>
      <c r="AJ7" s="32" t="s">
        <v>56</v>
      </c>
      <c r="AK7" s="32" t="s">
        <v>56</v>
      </c>
      <c r="AL7" s="32" t="s">
        <v>56</v>
      </c>
      <c r="AM7" s="32" t="s">
        <v>56</v>
      </c>
      <c r="AN7" s="32" t="s">
        <v>56</v>
      </c>
      <c r="AO7" s="32" t="s">
        <v>56</v>
      </c>
      <c r="AP7" s="32" t="s">
        <v>56</v>
      </c>
      <c r="AQ7" s="32" t="s">
        <v>56</v>
      </c>
      <c r="AR7" s="32" t="s">
        <v>56</v>
      </c>
      <c r="AS7" s="32" t="s">
        <v>56</v>
      </c>
      <c r="AT7" s="32" t="s">
        <v>56</v>
      </c>
      <c r="AU7" s="32" t="s">
        <v>56</v>
      </c>
      <c r="AV7" s="33" t="s">
        <v>56</v>
      </c>
      <c r="AY7" s="122" t="str">
        <f t="shared" ca="1" si="1"/>
        <v/>
      </c>
    </row>
    <row r="8" spans="1:51" ht="13" x14ac:dyDescent="0.3">
      <c r="B8" s="20">
        <f t="shared" si="0"/>
        <v>0</v>
      </c>
      <c r="C8" s="5">
        <f>'Table 1'!B9</f>
        <v>0</v>
      </c>
      <c r="D8" s="5">
        <f>'Table 1'!C9</f>
        <v>1</v>
      </c>
      <c r="E8" s="5" t="str">
        <f>'Table 1'!D9</f>
        <v>Per/poly fluorinated substances</v>
      </c>
      <c r="F8" s="5" t="str">
        <f>'Table 1'!E9</f>
        <v>A</v>
      </c>
      <c r="G8" s="5" t="str">
        <f>'Table 1'!F9</f>
        <v>PFDoDA</v>
      </c>
      <c r="H8" s="12" t="str">
        <f>'Table 1'!G9</f>
        <v>307-55-1</v>
      </c>
      <c r="I8" s="21" t="s">
        <v>56</v>
      </c>
      <c r="J8" s="25" t="s">
        <v>56</v>
      </c>
      <c r="K8" s="25" t="s">
        <v>56</v>
      </c>
      <c r="L8" s="25" t="s">
        <v>56</v>
      </c>
      <c r="M8" s="25" t="s">
        <v>56</v>
      </c>
      <c r="N8" s="25" t="s">
        <v>56</v>
      </c>
      <c r="O8" s="25" t="s">
        <v>56</v>
      </c>
      <c r="P8" s="25" t="s">
        <v>56</v>
      </c>
      <c r="Q8" s="32" t="s">
        <v>56</v>
      </c>
      <c r="R8" s="32" t="s">
        <v>56</v>
      </c>
      <c r="S8" s="32" t="s">
        <v>56</v>
      </c>
      <c r="T8" s="32" t="s">
        <v>56</v>
      </c>
      <c r="U8" s="32" t="s">
        <v>56</v>
      </c>
      <c r="V8" s="32" t="s">
        <v>56</v>
      </c>
      <c r="W8" s="32" t="s">
        <v>56</v>
      </c>
      <c r="X8" s="32" t="s">
        <v>56</v>
      </c>
      <c r="Y8" s="32" t="s">
        <v>56</v>
      </c>
      <c r="Z8" s="32" t="s">
        <v>56</v>
      </c>
      <c r="AA8" s="32" t="s">
        <v>56</v>
      </c>
      <c r="AB8" s="32" t="s">
        <v>56</v>
      </c>
      <c r="AC8" s="32" t="s">
        <v>56</v>
      </c>
      <c r="AD8" s="32" t="s">
        <v>56</v>
      </c>
      <c r="AE8" s="32" t="s">
        <v>56</v>
      </c>
      <c r="AF8" s="32" t="s">
        <v>56</v>
      </c>
      <c r="AG8" s="32" t="s">
        <v>56</v>
      </c>
      <c r="AH8" s="32" t="s">
        <v>56</v>
      </c>
      <c r="AI8" s="32" t="s">
        <v>56</v>
      </c>
      <c r="AJ8" s="32" t="s">
        <v>56</v>
      </c>
      <c r="AK8" s="32" t="s">
        <v>56</v>
      </c>
      <c r="AL8" s="32" t="s">
        <v>56</v>
      </c>
      <c r="AM8" s="32" t="s">
        <v>56</v>
      </c>
      <c r="AN8" s="32" t="s">
        <v>56</v>
      </c>
      <c r="AO8" s="32" t="s">
        <v>56</v>
      </c>
      <c r="AP8" s="32" t="s">
        <v>56</v>
      </c>
      <c r="AQ8" s="32" t="s">
        <v>56</v>
      </c>
      <c r="AR8" s="32" t="s">
        <v>56</v>
      </c>
      <c r="AS8" s="32" t="s">
        <v>56</v>
      </c>
      <c r="AT8" s="32" t="s">
        <v>56</v>
      </c>
      <c r="AU8" s="32" t="s">
        <v>56</v>
      </c>
      <c r="AV8" s="33" t="s">
        <v>56</v>
      </c>
      <c r="AY8" s="122" t="str">
        <f t="shared" ca="1" si="1"/>
        <v/>
      </c>
    </row>
    <row r="9" spans="1:51" ht="13" x14ac:dyDescent="0.3">
      <c r="B9" s="20">
        <f t="shared" si="0"/>
        <v>0</v>
      </c>
      <c r="C9" s="5">
        <f>'Table 1'!B10</f>
        <v>0</v>
      </c>
      <c r="D9" s="5">
        <f>'Table 1'!C10</f>
        <v>1</v>
      </c>
      <c r="E9" s="5" t="str">
        <f>'Table 1'!D10</f>
        <v>Per/poly fluorinated substances</v>
      </c>
      <c r="F9" s="5" t="str">
        <f>'Table 1'!E10</f>
        <v>A</v>
      </c>
      <c r="G9" s="5" t="str">
        <f>'Table 1'!F10</f>
        <v>PFTrDA</v>
      </c>
      <c r="H9" s="12" t="str">
        <f>'Table 1'!G10</f>
        <v>72629-94-8</v>
      </c>
      <c r="I9" s="21" t="s">
        <v>56</v>
      </c>
      <c r="J9" s="25" t="s">
        <v>56</v>
      </c>
      <c r="K9" s="25" t="s">
        <v>56</v>
      </c>
      <c r="L9" s="25" t="s">
        <v>56</v>
      </c>
      <c r="M9" s="25" t="s">
        <v>56</v>
      </c>
      <c r="N9" s="25" t="s">
        <v>56</v>
      </c>
      <c r="O9" s="25" t="s">
        <v>56</v>
      </c>
      <c r="P9" s="25" t="s">
        <v>56</v>
      </c>
      <c r="Q9" s="32" t="s">
        <v>56</v>
      </c>
      <c r="R9" s="32" t="s">
        <v>56</v>
      </c>
      <c r="S9" s="32" t="s">
        <v>56</v>
      </c>
      <c r="T9" s="32" t="s">
        <v>56</v>
      </c>
      <c r="U9" s="32" t="s">
        <v>56</v>
      </c>
      <c r="V9" s="32" t="s">
        <v>56</v>
      </c>
      <c r="W9" s="32" t="s">
        <v>56</v>
      </c>
      <c r="X9" s="32" t="s">
        <v>56</v>
      </c>
      <c r="Y9" s="32" t="s">
        <v>56</v>
      </c>
      <c r="Z9" s="32" t="s">
        <v>56</v>
      </c>
      <c r="AA9" s="32" t="s">
        <v>56</v>
      </c>
      <c r="AB9" s="32" t="s">
        <v>56</v>
      </c>
      <c r="AC9" s="32" t="s">
        <v>56</v>
      </c>
      <c r="AD9" s="32" t="s">
        <v>56</v>
      </c>
      <c r="AE9" s="32" t="s">
        <v>56</v>
      </c>
      <c r="AF9" s="32" t="s">
        <v>56</v>
      </c>
      <c r="AG9" s="32" t="s">
        <v>56</v>
      </c>
      <c r="AH9" s="32" t="s">
        <v>56</v>
      </c>
      <c r="AI9" s="32" t="s">
        <v>56</v>
      </c>
      <c r="AJ9" s="32" t="s">
        <v>56</v>
      </c>
      <c r="AK9" s="32" t="s">
        <v>56</v>
      </c>
      <c r="AL9" s="32" t="s">
        <v>56</v>
      </c>
      <c r="AM9" s="32" t="s">
        <v>56</v>
      </c>
      <c r="AN9" s="32" t="s">
        <v>56</v>
      </c>
      <c r="AO9" s="32" t="s">
        <v>56</v>
      </c>
      <c r="AP9" s="32" t="s">
        <v>56</v>
      </c>
      <c r="AQ9" s="32" t="s">
        <v>56</v>
      </c>
      <c r="AR9" s="32" t="s">
        <v>56</v>
      </c>
      <c r="AS9" s="32" t="s">
        <v>56</v>
      </c>
      <c r="AT9" s="32" t="s">
        <v>56</v>
      </c>
      <c r="AU9" s="32" t="s">
        <v>56</v>
      </c>
      <c r="AV9" s="33" t="s">
        <v>56</v>
      </c>
      <c r="AY9" s="122" t="str">
        <f t="shared" ca="1" si="1"/>
        <v/>
      </c>
    </row>
    <row r="10" spans="1:51" ht="13" x14ac:dyDescent="0.3">
      <c r="B10" s="20">
        <f t="shared" si="0"/>
        <v>0</v>
      </c>
      <c r="C10" s="5">
        <f>'Table 1'!B11</f>
        <v>0</v>
      </c>
      <c r="D10" s="5">
        <f>'Table 1'!C11</f>
        <v>1</v>
      </c>
      <c r="E10" s="5" t="str">
        <f>'Table 1'!D11</f>
        <v>Per/poly fluorinated substances</v>
      </c>
      <c r="F10" s="5" t="str">
        <f>'Table 1'!E11</f>
        <v>A</v>
      </c>
      <c r="G10" s="5" t="str">
        <f>'Table 1'!F11</f>
        <v>PFTeDA</v>
      </c>
      <c r="H10" s="12" t="str">
        <f>'Table 1'!G11</f>
        <v>376-06-7</v>
      </c>
      <c r="I10" s="21" t="s">
        <v>56</v>
      </c>
      <c r="J10" s="25" t="s">
        <v>56</v>
      </c>
      <c r="K10" s="25" t="s">
        <v>56</v>
      </c>
      <c r="L10" s="25" t="s">
        <v>56</v>
      </c>
      <c r="M10" s="25" t="s">
        <v>56</v>
      </c>
      <c r="N10" s="25" t="s">
        <v>56</v>
      </c>
      <c r="O10" s="25" t="s">
        <v>56</v>
      </c>
      <c r="P10" s="25" t="s">
        <v>56</v>
      </c>
      <c r="Q10" s="32" t="s">
        <v>56</v>
      </c>
      <c r="R10" s="32" t="s">
        <v>56</v>
      </c>
      <c r="S10" s="32" t="s">
        <v>56</v>
      </c>
      <c r="T10" s="32" t="s">
        <v>56</v>
      </c>
      <c r="U10" s="32" t="s">
        <v>56</v>
      </c>
      <c r="V10" s="32" t="s">
        <v>56</v>
      </c>
      <c r="W10" s="32" t="s">
        <v>56</v>
      </c>
      <c r="X10" s="32" t="s">
        <v>56</v>
      </c>
      <c r="Y10" s="32" t="s">
        <v>56</v>
      </c>
      <c r="Z10" s="32" t="s">
        <v>56</v>
      </c>
      <c r="AA10" s="32" t="s">
        <v>56</v>
      </c>
      <c r="AB10" s="32" t="s">
        <v>56</v>
      </c>
      <c r="AC10" s="32" t="s">
        <v>56</v>
      </c>
      <c r="AD10" s="32" t="s">
        <v>56</v>
      </c>
      <c r="AE10" s="32" t="s">
        <v>56</v>
      </c>
      <c r="AF10" s="32" t="s">
        <v>56</v>
      </c>
      <c r="AG10" s="32" t="s">
        <v>56</v>
      </c>
      <c r="AH10" s="32" t="s">
        <v>56</v>
      </c>
      <c r="AI10" s="32" t="s">
        <v>56</v>
      </c>
      <c r="AJ10" s="32" t="s">
        <v>56</v>
      </c>
      <c r="AK10" s="32" t="s">
        <v>56</v>
      </c>
      <c r="AL10" s="32" t="s">
        <v>56</v>
      </c>
      <c r="AM10" s="32" t="s">
        <v>56</v>
      </c>
      <c r="AN10" s="32" t="s">
        <v>56</v>
      </c>
      <c r="AO10" s="32" t="s">
        <v>56</v>
      </c>
      <c r="AP10" s="32" t="s">
        <v>56</v>
      </c>
      <c r="AQ10" s="32" t="s">
        <v>56</v>
      </c>
      <c r="AR10" s="32" t="s">
        <v>56</v>
      </c>
      <c r="AS10" s="32" t="s">
        <v>56</v>
      </c>
      <c r="AT10" s="32" t="s">
        <v>56</v>
      </c>
      <c r="AU10" s="32" t="s">
        <v>56</v>
      </c>
      <c r="AV10" s="33" t="s">
        <v>56</v>
      </c>
      <c r="AY10" s="122" t="str">
        <f t="shared" ca="1" si="1"/>
        <v/>
      </c>
    </row>
    <row r="11" spans="1:51" ht="13" x14ac:dyDescent="0.3">
      <c r="A11" s="44" t="s">
        <v>852</v>
      </c>
      <c r="B11" s="20">
        <f t="shared" si="0"/>
        <v>0</v>
      </c>
      <c r="C11" s="5">
        <f>'Table 1'!B12</f>
        <v>0</v>
      </c>
      <c r="D11" s="5">
        <f>'Table 1'!C12</f>
        <v>1</v>
      </c>
      <c r="E11" s="5" t="str">
        <f>'Table 1'!D12</f>
        <v>Per/poly fluorinated substances</v>
      </c>
      <c r="F11" s="5" t="str">
        <f>'Table 1'!E12</f>
        <v>A</v>
      </c>
      <c r="G11" s="5" t="str">
        <f>'Table 1'!F12</f>
        <v>PFHxS</v>
      </c>
      <c r="H11" s="12" t="str">
        <f>'Table 1'!G12</f>
        <v>355-46-4</v>
      </c>
      <c r="I11" s="21" t="s">
        <v>56</v>
      </c>
      <c r="J11" s="25" t="s">
        <v>56</v>
      </c>
      <c r="K11" s="25" t="s">
        <v>56</v>
      </c>
      <c r="L11" s="25" t="s">
        <v>56</v>
      </c>
      <c r="M11" s="25" t="s">
        <v>56</v>
      </c>
      <c r="N11" s="25" t="s">
        <v>56</v>
      </c>
      <c r="O11" s="25" t="s">
        <v>56</v>
      </c>
      <c r="P11" s="25" t="s">
        <v>56</v>
      </c>
      <c r="Q11" s="32" t="s">
        <v>56</v>
      </c>
      <c r="R11" s="32" t="s">
        <v>56</v>
      </c>
      <c r="S11" s="32" t="s">
        <v>56</v>
      </c>
      <c r="T11" s="32" t="s">
        <v>56</v>
      </c>
      <c r="U11" s="32" t="s">
        <v>56</v>
      </c>
      <c r="V11" s="32" t="s">
        <v>56</v>
      </c>
      <c r="W11" s="32" t="s">
        <v>56</v>
      </c>
      <c r="X11" s="32" t="s">
        <v>56</v>
      </c>
      <c r="Y11" s="32" t="s">
        <v>56</v>
      </c>
      <c r="Z11" s="32" t="s">
        <v>56</v>
      </c>
      <c r="AA11" s="32" t="s">
        <v>56</v>
      </c>
      <c r="AB11" s="32" t="s">
        <v>56</v>
      </c>
      <c r="AC11" s="32" t="s">
        <v>56</v>
      </c>
      <c r="AD11" s="32" t="s">
        <v>56</v>
      </c>
      <c r="AE11" s="32" t="s">
        <v>56</v>
      </c>
      <c r="AF11" s="32" t="s">
        <v>56</v>
      </c>
      <c r="AG11" s="32" t="s">
        <v>56</v>
      </c>
      <c r="AH11" s="32" t="s">
        <v>56</v>
      </c>
      <c r="AI11" s="32" t="s">
        <v>56</v>
      </c>
      <c r="AJ11" s="32" t="s">
        <v>56</v>
      </c>
      <c r="AK11" s="32" t="s">
        <v>56</v>
      </c>
      <c r="AL11" s="32" t="s">
        <v>56</v>
      </c>
      <c r="AM11" s="32" t="s">
        <v>56</v>
      </c>
      <c r="AN11" s="32" t="s">
        <v>56</v>
      </c>
      <c r="AO11" s="32" t="s">
        <v>56</v>
      </c>
      <c r="AP11" s="32" t="s">
        <v>56</v>
      </c>
      <c r="AQ11" s="32" t="s">
        <v>56</v>
      </c>
      <c r="AR11" s="32" t="s">
        <v>56</v>
      </c>
      <c r="AS11" s="32" t="s">
        <v>56</v>
      </c>
      <c r="AT11" s="32" t="s">
        <v>56</v>
      </c>
      <c r="AU11" s="32" t="s">
        <v>56</v>
      </c>
      <c r="AV11" s="33" t="s">
        <v>56</v>
      </c>
      <c r="AY11" s="122" t="str">
        <f t="shared" ca="1" si="1"/>
        <v/>
      </c>
    </row>
    <row r="12" spans="1:51" ht="13" x14ac:dyDescent="0.3">
      <c r="B12" s="20">
        <f t="shared" si="0"/>
        <v>0</v>
      </c>
      <c r="C12" s="5">
        <f>'Table 1'!B13</f>
        <v>0</v>
      </c>
      <c r="D12" s="5">
        <f>'Table 1'!C13</f>
        <v>1</v>
      </c>
      <c r="E12" s="5" t="str">
        <f>'Table 1'!D13</f>
        <v>Per/poly fluorinated substances</v>
      </c>
      <c r="F12" s="5" t="str">
        <f>'Table 1'!E13</f>
        <v>A</v>
      </c>
      <c r="G12" s="5" t="str">
        <f>'Table 1'!F13</f>
        <v>FOSA,PFOSA</v>
      </c>
      <c r="H12" s="12" t="str">
        <f>'Table 1'!G13</f>
        <v>754-91-6</v>
      </c>
      <c r="I12" s="21" t="s">
        <v>56</v>
      </c>
      <c r="J12" s="25" t="s">
        <v>56</v>
      </c>
      <c r="K12" s="25" t="s">
        <v>56</v>
      </c>
      <c r="L12" s="25" t="s">
        <v>56</v>
      </c>
      <c r="M12" s="25" t="s">
        <v>56</v>
      </c>
      <c r="N12" s="25" t="s">
        <v>56</v>
      </c>
      <c r="O12" s="25" t="s">
        <v>56</v>
      </c>
      <c r="P12" s="25" t="s">
        <v>56</v>
      </c>
      <c r="Q12" s="32" t="s">
        <v>56</v>
      </c>
      <c r="R12" s="32" t="s">
        <v>56</v>
      </c>
      <c r="S12" s="32" t="s">
        <v>56</v>
      </c>
      <c r="T12" s="32" t="s">
        <v>56</v>
      </c>
      <c r="U12" s="32" t="s">
        <v>56</v>
      </c>
      <c r="V12" s="32" t="s">
        <v>56</v>
      </c>
      <c r="W12" s="32" t="s">
        <v>56</v>
      </c>
      <c r="X12" s="32" t="s">
        <v>56</v>
      </c>
      <c r="Y12" s="32" t="s">
        <v>56</v>
      </c>
      <c r="Z12" s="32" t="s">
        <v>56</v>
      </c>
      <c r="AA12" s="32" t="s">
        <v>56</v>
      </c>
      <c r="AB12" s="32" t="s">
        <v>56</v>
      </c>
      <c r="AC12" s="32" t="s">
        <v>56</v>
      </c>
      <c r="AD12" s="32" t="s">
        <v>56</v>
      </c>
      <c r="AE12" s="32" t="s">
        <v>56</v>
      </c>
      <c r="AF12" s="32" t="s">
        <v>56</v>
      </c>
      <c r="AG12" s="32" t="s">
        <v>56</v>
      </c>
      <c r="AH12" s="32" t="s">
        <v>56</v>
      </c>
      <c r="AI12" s="32" t="s">
        <v>56</v>
      </c>
      <c r="AJ12" s="32" t="s">
        <v>56</v>
      </c>
      <c r="AK12" s="32" t="s">
        <v>56</v>
      </c>
      <c r="AL12" s="32" t="s">
        <v>56</v>
      </c>
      <c r="AM12" s="32" t="s">
        <v>56</v>
      </c>
      <c r="AN12" s="32" t="s">
        <v>56</v>
      </c>
      <c r="AO12" s="32" t="s">
        <v>56</v>
      </c>
      <c r="AP12" s="32" t="s">
        <v>56</v>
      </c>
      <c r="AQ12" s="32" t="s">
        <v>56</v>
      </c>
      <c r="AR12" s="32" t="s">
        <v>56</v>
      </c>
      <c r="AS12" s="32" t="s">
        <v>56</v>
      </c>
      <c r="AT12" s="32" t="s">
        <v>56</v>
      </c>
      <c r="AU12" s="32" t="s">
        <v>56</v>
      </c>
      <c r="AV12" s="33" t="s">
        <v>56</v>
      </c>
      <c r="AY12" s="122" t="str">
        <f t="shared" ca="1" si="1"/>
        <v/>
      </c>
    </row>
    <row r="13" spans="1:51" ht="13" x14ac:dyDescent="0.3">
      <c r="B13" s="20">
        <f t="shared" si="0"/>
        <v>0</v>
      </c>
      <c r="C13" s="5">
        <f>'Table 1'!B14</f>
        <v>0</v>
      </c>
      <c r="D13" s="5">
        <f>'Table 1'!C14</f>
        <v>1</v>
      </c>
      <c r="E13" s="5" t="str">
        <f>'Table 1'!D14</f>
        <v>Per/poly fluorinated substances</v>
      </c>
      <c r="F13" s="5" t="str">
        <f>'Table 1'!E14</f>
        <v>A</v>
      </c>
      <c r="G13" s="5" t="str">
        <f>'Table 1'!F14</f>
        <v>n-MeFOSA</v>
      </c>
      <c r="H13" s="12" t="str">
        <f>'Table 1'!G14</f>
        <v>31506-32-8</v>
      </c>
      <c r="I13" s="21" t="s">
        <v>56</v>
      </c>
      <c r="J13" s="25" t="s">
        <v>56</v>
      </c>
      <c r="K13" s="25" t="s">
        <v>56</v>
      </c>
      <c r="L13" s="25" t="s">
        <v>56</v>
      </c>
      <c r="M13" s="25" t="s">
        <v>56</v>
      </c>
      <c r="N13" s="25" t="s">
        <v>56</v>
      </c>
      <c r="O13" s="25" t="s">
        <v>56</v>
      </c>
      <c r="P13" s="25" t="s">
        <v>56</v>
      </c>
      <c r="Q13" s="32" t="s">
        <v>56</v>
      </c>
      <c r="R13" s="32" t="s">
        <v>56</v>
      </c>
      <c r="S13" s="32" t="s">
        <v>56</v>
      </c>
      <c r="T13" s="32" t="s">
        <v>56</v>
      </c>
      <c r="U13" s="32" t="s">
        <v>56</v>
      </c>
      <c r="V13" s="32" t="s">
        <v>56</v>
      </c>
      <c r="W13" s="32" t="s">
        <v>56</v>
      </c>
      <c r="X13" s="32" t="s">
        <v>56</v>
      </c>
      <c r="Y13" s="32" t="s">
        <v>56</v>
      </c>
      <c r="Z13" s="32" t="s">
        <v>56</v>
      </c>
      <c r="AA13" s="32" t="s">
        <v>56</v>
      </c>
      <c r="AB13" s="32" t="s">
        <v>56</v>
      </c>
      <c r="AC13" s="32" t="s">
        <v>56</v>
      </c>
      <c r="AD13" s="32" t="s">
        <v>56</v>
      </c>
      <c r="AE13" s="32" t="s">
        <v>56</v>
      </c>
      <c r="AF13" s="32" t="s">
        <v>56</v>
      </c>
      <c r="AG13" s="32" t="s">
        <v>56</v>
      </c>
      <c r="AH13" s="32" t="s">
        <v>56</v>
      </c>
      <c r="AI13" s="32" t="s">
        <v>56</v>
      </c>
      <c r="AJ13" s="32" t="s">
        <v>56</v>
      </c>
      <c r="AK13" s="32" t="s">
        <v>56</v>
      </c>
      <c r="AL13" s="32" t="s">
        <v>56</v>
      </c>
      <c r="AM13" s="32" t="s">
        <v>56</v>
      </c>
      <c r="AN13" s="32" t="s">
        <v>56</v>
      </c>
      <c r="AO13" s="32" t="s">
        <v>56</v>
      </c>
      <c r="AP13" s="32" t="s">
        <v>56</v>
      </c>
      <c r="AQ13" s="32" t="s">
        <v>56</v>
      </c>
      <c r="AR13" s="32" t="s">
        <v>56</v>
      </c>
      <c r="AS13" s="32" t="s">
        <v>56</v>
      </c>
      <c r="AT13" s="32" t="s">
        <v>56</v>
      </c>
      <c r="AU13" s="32" t="s">
        <v>56</v>
      </c>
      <c r="AV13" s="33" t="s">
        <v>56</v>
      </c>
      <c r="AY13" s="122" t="str">
        <f t="shared" ca="1" si="1"/>
        <v/>
      </c>
    </row>
    <row r="14" spans="1:51" ht="13" x14ac:dyDescent="0.3">
      <c r="B14" s="20">
        <f t="shared" si="0"/>
        <v>0</v>
      </c>
      <c r="C14" s="5">
        <f>'Table 1'!B15</f>
        <v>0</v>
      </c>
      <c r="D14" s="5">
        <f>'Table 1'!C15</f>
        <v>1</v>
      </c>
      <c r="E14" s="5" t="str">
        <f>'Table 1'!D15</f>
        <v>Per/poly fluorinated substances</v>
      </c>
      <c r="F14" s="5" t="str">
        <f>'Table 1'!E15</f>
        <v>A</v>
      </c>
      <c r="G14" s="5" t="str">
        <f>'Table 1'!F15</f>
        <v>N-Et-FOSAA, Et-PFOSA-AcOH, Et-FOSAA</v>
      </c>
      <c r="H14" s="12" t="str">
        <f>'Table 1'!G15</f>
        <v>2991-50-6</v>
      </c>
      <c r="I14" s="21" t="s">
        <v>56</v>
      </c>
      <c r="J14" s="25" t="s">
        <v>56</v>
      </c>
      <c r="K14" s="25" t="s">
        <v>56</v>
      </c>
      <c r="L14" s="25" t="s">
        <v>56</v>
      </c>
      <c r="M14" s="25" t="s">
        <v>56</v>
      </c>
      <c r="N14" s="25" t="s">
        <v>56</v>
      </c>
      <c r="O14" s="25" t="s">
        <v>56</v>
      </c>
      <c r="P14" s="25" t="s">
        <v>56</v>
      </c>
      <c r="Q14" s="32" t="s">
        <v>56</v>
      </c>
      <c r="R14" s="32" t="s">
        <v>56</v>
      </c>
      <c r="S14" s="32" t="s">
        <v>56</v>
      </c>
      <c r="T14" s="32" t="s">
        <v>56</v>
      </c>
      <c r="U14" s="32" t="s">
        <v>56</v>
      </c>
      <c r="V14" s="32" t="s">
        <v>56</v>
      </c>
      <c r="W14" s="32" t="s">
        <v>56</v>
      </c>
      <c r="X14" s="32" t="s">
        <v>56</v>
      </c>
      <c r="Y14" s="32" t="s">
        <v>56</v>
      </c>
      <c r="Z14" s="32" t="s">
        <v>56</v>
      </c>
      <c r="AA14" s="32" t="s">
        <v>56</v>
      </c>
      <c r="AB14" s="32" t="s">
        <v>56</v>
      </c>
      <c r="AC14" s="32" t="s">
        <v>56</v>
      </c>
      <c r="AD14" s="32" t="s">
        <v>56</v>
      </c>
      <c r="AE14" s="32" t="s">
        <v>56</v>
      </c>
      <c r="AF14" s="32" t="s">
        <v>56</v>
      </c>
      <c r="AG14" s="32" t="s">
        <v>56</v>
      </c>
      <c r="AH14" s="32" t="s">
        <v>56</v>
      </c>
      <c r="AI14" s="32" t="s">
        <v>56</v>
      </c>
      <c r="AJ14" s="32" t="s">
        <v>56</v>
      </c>
      <c r="AK14" s="32" t="s">
        <v>56</v>
      </c>
      <c r="AL14" s="32" t="s">
        <v>56</v>
      </c>
      <c r="AM14" s="32" t="s">
        <v>56</v>
      </c>
      <c r="AN14" s="32" t="s">
        <v>56</v>
      </c>
      <c r="AO14" s="32" t="s">
        <v>56</v>
      </c>
      <c r="AP14" s="32" t="s">
        <v>56</v>
      </c>
      <c r="AQ14" s="32" t="s">
        <v>56</v>
      </c>
      <c r="AR14" s="32" t="s">
        <v>56</v>
      </c>
      <c r="AS14" s="32" t="s">
        <v>56</v>
      </c>
      <c r="AT14" s="32" t="s">
        <v>56</v>
      </c>
      <c r="AU14" s="32" t="s">
        <v>56</v>
      </c>
      <c r="AV14" s="33" t="s">
        <v>56</v>
      </c>
      <c r="AY14" s="122" t="str">
        <f t="shared" ca="1" si="1"/>
        <v/>
      </c>
    </row>
    <row r="15" spans="1:51" ht="13" x14ac:dyDescent="0.3">
      <c r="B15" s="20">
        <f t="shared" si="0"/>
        <v>0</v>
      </c>
      <c r="C15" s="5">
        <f>'Table 1'!B16</f>
        <v>0</v>
      </c>
      <c r="D15" s="5">
        <f>'Table 1'!C16</f>
        <v>1</v>
      </c>
      <c r="E15" s="5" t="str">
        <f>'Table 1'!D16</f>
        <v>Per/poly fluorinated substances</v>
      </c>
      <c r="F15" s="5" t="str">
        <f>'Table 1'!E16</f>
        <v>A</v>
      </c>
      <c r="G15" s="5" t="str">
        <f>'Table 1'!F16</f>
        <v>N-EtFOSA, SULFLURAMID</v>
      </c>
      <c r="H15" s="12" t="str">
        <f>'Table 1'!G16</f>
        <v>4151-50-2</v>
      </c>
      <c r="I15" s="21" t="s">
        <v>56</v>
      </c>
      <c r="J15" s="25" t="s">
        <v>56</v>
      </c>
      <c r="K15" s="25" t="s">
        <v>56</v>
      </c>
      <c r="L15" s="25" t="s">
        <v>56</v>
      </c>
      <c r="M15" s="25" t="s">
        <v>56</v>
      </c>
      <c r="N15" s="25" t="s">
        <v>56</v>
      </c>
      <c r="O15" s="25" t="s">
        <v>56</v>
      </c>
      <c r="P15" s="25" t="s">
        <v>56</v>
      </c>
      <c r="Q15" s="32" t="s">
        <v>56</v>
      </c>
      <c r="R15" s="32" t="s">
        <v>56</v>
      </c>
      <c r="S15" s="32" t="s">
        <v>56</v>
      </c>
      <c r="T15" s="32" t="s">
        <v>56</v>
      </c>
      <c r="U15" s="32" t="s">
        <v>56</v>
      </c>
      <c r="V15" s="32" t="s">
        <v>56</v>
      </c>
      <c r="W15" s="32" t="s">
        <v>56</v>
      </c>
      <c r="X15" s="32" t="s">
        <v>56</v>
      </c>
      <c r="Y15" s="32" t="s">
        <v>56</v>
      </c>
      <c r="Z15" s="32" t="s">
        <v>56</v>
      </c>
      <c r="AA15" s="32" t="s">
        <v>56</v>
      </c>
      <c r="AB15" s="32" t="s">
        <v>56</v>
      </c>
      <c r="AC15" s="32" t="s">
        <v>56</v>
      </c>
      <c r="AD15" s="32" t="s">
        <v>56</v>
      </c>
      <c r="AE15" s="32" t="s">
        <v>56</v>
      </c>
      <c r="AF15" s="32" t="s">
        <v>56</v>
      </c>
      <c r="AG15" s="32" t="s">
        <v>56</v>
      </c>
      <c r="AH15" s="32" t="s">
        <v>56</v>
      </c>
      <c r="AI15" s="32" t="s">
        <v>56</v>
      </c>
      <c r="AJ15" s="32" t="s">
        <v>56</v>
      </c>
      <c r="AK15" s="32" t="s">
        <v>56</v>
      </c>
      <c r="AL15" s="32" t="s">
        <v>56</v>
      </c>
      <c r="AM15" s="32" t="s">
        <v>56</v>
      </c>
      <c r="AN15" s="32" t="s">
        <v>56</v>
      </c>
      <c r="AO15" s="32" t="s">
        <v>56</v>
      </c>
      <c r="AP15" s="32" t="s">
        <v>56</v>
      </c>
      <c r="AQ15" s="32" t="s">
        <v>56</v>
      </c>
      <c r="AR15" s="32" t="s">
        <v>56</v>
      </c>
      <c r="AS15" s="32" t="s">
        <v>56</v>
      </c>
      <c r="AT15" s="32" t="s">
        <v>56</v>
      </c>
      <c r="AU15" s="32" t="s">
        <v>56</v>
      </c>
      <c r="AV15" s="33" t="s">
        <v>56</v>
      </c>
      <c r="AY15" s="122" t="str">
        <f t="shared" ca="1" si="1"/>
        <v/>
      </c>
    </row>
    <row r="16" spans="1:51" ht="13" x14ac:dyDescent="0.3">
      <c r="B16" s="20">
        <f t="shared" si="0"/>
        <v>0</v>
      </c>
      <c r="C16" s="5">
        <f>'Table 1'!B17</f>
        <v>0</v>
      </c>
      <c r="D16" s="5">
        <f>'Table 1'!C17</f>
        <v>1</v>
      </c>
      <c r="E16" s="5" t="str">
        <f>'Table 1'!D17</f>
        <v>Per/poly fluorinated substances</v>
      </c>
      <c r="F16" s="5" t="str">
        <f>'Table 1'!E17</f>
        <v>A</v>
      </c>
      <c r="G16" s="5" t="str">
        <f>'Table 1'!F17</f>
        <v>N-EtFOSE</v>
      </c>
      <c r="H16" s="12" t="str">
        <f>'Table 1'!G17</f>
        <v>1691-99-2</v>
      </c>
      <c r="I16" s="21" t="s">
        <v>56</v>
      </c>
      <c r="J16" s="25" t="s">
        <v>56</v>
      </c>
      <c r="K16" s="25" t="s">
        <v>56</v>
      </c>
      <c r="L16" s="25" t="s">
        <v>56</v>
      </c>
      <c r="M16" s="25" t="s">
        <v>56</v>
      </c>
      <c r="N16" s="25" t="s">
        <v>56</v>
      </c>
      <c r="O16" s="25" t="s">
        <v>56</v>
      </c>
      <c r="P16" s="25" t="s">
        <v>56</v>
      </c>
      <c r="Q16" s="32" t="s">
        <v>56</v>
      </c>
      <c r="R16" s="32" t="s">
        <v>56</v>
      </c>
      <c r="S16" s="32" t="s">
        <v>56</v>
      </c>
      <c r="T16" s="32" t="s">
        <v>56</v>
      </c>
      <c r="U16" s="32" t="s">
        <v>56</v>
      </c>
      <c r="V16" s="32" t="s">
        <v>56</v>
      </c>
      <c r="W16" s="32" t="s">
        <v>56</v>
      </c>
      <c r="X16" s="32" t="s">
        <v>56</v>
      </c>
      <c r="Y16" s="32" t="s">
        <v>56</v>
      </c>
      <c r="Z16" s="32" t="s">
        <v>56</v>
      </c>
      <c r="AA16" s="32" t="s">
        <v>56</v>
      </c>
      <c r="AB16" s="32" t="s">
        <v>56</v>
      </c>
      <c r="AC16" s="32" t="s">
        <v>56</v>
      </c>
      <c r="AD16" s="32" t="s">
        <v>56</v>
      </c>
      <c r="AE16" s="32" t="s">
        <v>56</v>
      </c>
      <c r="AF16" s="32" t="s">
        <v>56</v>
      </c>
      <c r="AG16" s="32" t="s">
        <v>56</v>
      </c>
      <c r="AH16" s="32" t="s">
        <v>56</v>
      </c>
      <c r="AI16" s="32" t="s">
        <v>56</v>
      </c>
      <c r="AJ16" s="32" t="s">
        <v>56</v>
      </c>
      <c r="AK16" s="32" t="s">
        <v>56</v>
      </c>
      <c r="AL16" s="32" t="s">
        <v>56</v>
      </c>
      <c r="AM16" s="32" t="s">
        <v>56</v>
      </c>
      <c r="AN16" s="32" t="s">
        <v>56</v>
      </c>
      <c r="AO16" s="32" t="s">
        <v>56</v>
      </c>
      <c r="AP16" s="32" t="s">
        <v>56</v>
      </c>
      <c r="AQ16" s="32" t="s">
        <v>56</v>
      </c>
      <c r="AR16" s="32" t="s">
        <v>56</v>
      </c>
      <c r="AS16" s="32" t="s">
        <v>56</v>
      </c>
      <c r="AT16" s="32" t="s">
        <v>56</v>
      </c>
      <c r="AU16" s="32" t="s">
        <v>56</v>
      </c>
      <c r="AV16" s="33" t="s">
        <v>56</v>
      </c>
      <c r="AY16" s="122" t="str">
        <f t="shared" ca="1" si="1"/>
        <v/>
      </c>
    </row>
    <row r="17" spans="1:51" ht="13" x14ac:dyDescent="0.3">
      <c r="B17" s="20">
        <f t="shared" si="0"/>
        <v>0</v>
      </c>
      <c r="C17" s="5">
        <f>'Table 1'!B18</f>
        <v>0</v>
      </c>
      <c r="D17" s="5">
        <f>'Table 1'!C18</f>
        <v>1</v>
      </c>
      <c r="E17" s="5" t="str">
        <f>'Table 1'!D18</f>
        <v>Per/poly fluorinated substances</v>
      </c>
      <c r="F17" s="5" t="str">
        <f>'Table 1'!E18</f>
        <v>A</v>
      </c>
      <c r="G17" s="5" t="str">
        <f>'Table 1'!F18</f>
        <v>N-MeFOSE</v>
      </c>
      <c r="H17" s="12" t="str">
        <f>'Table 1'!G18</f>
        <v>24448-09-7</v>
      </c>
      <c r="I17" s="21" t="s">
        <v>56</v>
      </c>
      <c r="J17" s="25" t="s">
        <v>56</v>
      </c>
      <c r="K17" s="25" t="s">
        <v>56</v>
      </c>
      <c r="L17" s="25" t="s">
        <v>56</v>
      </c>
      <c r="M17" s="25" t="s">
        <v>56</v>
      </c>
      <c r="N17" s="25" t="s">
        <v>56</v>
      </c>
      <c r="O17" s="25" t="s">
        <v>56</v>
      </c>
      <c r="P17" s="25" t="s">
        <v>56</v>
      </c>
      <c r="Q17" s="32" t="s">
        <v>56</v>
      </c>
      <c r="R17" s="32" t="s">
        <v>56</v>
      </c>
      <c r="S17" s="32" t="s">
        <v>56</v>
      </c>
      <c r="T17" s="32" t="s">
        <v>56</v>
      </c>
      <c r="U17" s="32" t="s">
        <v>56</v>
      </c>
      <c r="V17" s="32" t="s">
        <v>56</v>
      </c>
      <c r="W17" s="32" t="s">
        <v>56</v>
      </c>
      <c r="X17" s="32" t="s">
        <v>56</v>
      </c>
      <c r="Y17" s="32" t="s">
        <v>56</v>
      </c>
      <c r="Z17" s="32" t="s">
        <v>56</v>
      </c>
      <c r="AA17" s="32" t="s">
        <v>56</v>
      </c>
      <c r="AB17" s="32" t="s">
        <v>56</v>
      </c>
      <c r="AC17" s="32" t="s">
        <v>56</v>
      </c>
      <c r="AD17" s="32" t="s">
        <v>56</v>
      </c>
      <c r="AE17" s="32" t="s">
        <v>56</v>
      </c>
      <c r="AF17" s="32" t="s">
        <v>56</v>
      </c>
      <c r="AG17" s="32" t="s">
        <v>56</v>
      </c>
      <c r="AH17" s="32" t="s">
        <v>56</v>
      </c>
      <c r="AI17" s="32" t="s">
        <v>56</v>
      </c>
      <c r="AJ17" s="32" t="s">
        <v>56</v>
      </c>
      <c r="AK17" s="32" t="s">
        <v>56</v>
      </c>
      <c r="AL17" s="32" t="s">
        <v>56</v>
      </c>
      <c r="AM17" s="32" t="s">
        <v>56</v>
      </c>
      <c r="AN17" s="32" t="s">
        <v>56</v>
      </c>
      <c r="AO17" s="32" t="s">
        <v>56</v>
      </c>
      <c r="AP17" s="32" t="s">
        <v>56</v>
      </c>
      <c r="AQ17" s="32" t="s">
        <v>56</v>
      </c>
      <c r="AR17" s="32" t="s">
        <v>56</v>
      </c>
      <c r="AS17" s="32" t="s">
        <v>56</v>
      </c>
      <c r="AT17" s="32" t="s">
        <v>56</v>
      </c>
      <c r="AU17" s="32" t="s">
        <v>56</v>
      </c>
      <c r="AV17" s="33" t="s">
        <v>56</v>
      </c>
      <c r="AY17" s="122" t="str">
        <f t="shared" ca="1" si="1"/>
        <v/>
      </c>
    </row>
    <row r="18" spans="1:51" ht="13" x14ac:dyDescent="0.3">
      <c r="B18" s="20">
        <f t="shared" si="0"/>
        <v>0</v>
      </c>
      <c r="C18" s="5">
        <f>'Table 1'!B19</f>
        <v>0</v>
      </c>
      <c r="D18" s="5">
        <f>'Table 1'!C19</f>
        <v>1</v>
      </c>
      <c r="E18" s="5" t="str">
        <f>'Table 1'!D19</f>
        <v>Per/poly fluorinated substances</v>
      </c>
      <c r="F18" s="5" t="str">
        <f>'Table 1'!E19</f>
        <v>A</v>
      </c>
      <c r="G18" s="5" t="str">
        <f>'Table 1'!F19</f>
        <v>8:2 diPAP</v>
      </c>
      <c r="H18" s="12" t="str">
        <f>'Table 1'!G19</f>
        <v>678-41-1</v>
      </c>
      <c r="I18" s="21" t="s">
        <v>56</v>
      </c>
      <c r="J18" s="25" t="s">
        <v>56</v>
      </c>
      <c r="K18" s="25" t="s">
        <v>56</v>
      </c>
      <c r="L18" s="25" t="s">
        <v>56</v>
      </c>
      <c r="M18" s="25" t="s">
        <v>56</v>
      </c>
      <c r="N18" s="25" t="s">
        <v>56</v>
      </c>
      <c r="O18" s="25" t="s">
        <v>56</v>
      </c>
      <c r="P18" s="25" t="s">
        <v>56</v>
      </c>
      <c r="Q18" s="32" t="s">
        <v>56</v>
      </c>
      <c r="R18" s="32" t="s">
        <v>56</v>
      </c>
      <c r="S18" s="32" t="s">
        <v>56</v>
      </c>
      <c r="T18" s="32" t="s">
        <v>56</v>
      </c>
      <c r="U18" s="32" t="s">
        <v>56</v>
      </c>
      <c r="V18" s="32" t="s">
        <v>56</v>
      </c>
      <c r="W18" s="32" t="s">
        <v>56</v>
      </c>
      <c r="X18" s="32" t="s">
        <v>56</v>
      </c>
      <c r="Y18" s="32" t="s">
        <v>56</v>
      </c>
      <c r="Z18" s="32" t="s">
        <v>56</v>
      </c>
      <c r="AA18" s="32" t="s">
        <v>56</v>
      </c>
      <c r="AB18" s="32" t="s">
        <v>56</v>
      </c>
      <c r="AC18" s="32" t="s">
        <v>56</v>
      </c>
      <c r="AD18" s="32" t="s">
        <v>56</v>
      </c>
      <c r="AE18" s="32" t="s">
        <v>56</v>
      </c>
      <c r="AF18" s="32" t="s">
        <v>56</v>
      </c>
      <c r="AG18" s="32" t="s">
        <v>56</v>
      </c>
      <c r="AH18" s="32" t="s">
        <v>56</v>
      </c>
      <c r="AI18" s="32" t="s">
        <v>56</v>
      </c>
      <c r="AJ18" s="32" t="s">
        <v>56</v>
      </c>
      <c r="AK18" s="32" t="s">
        <v>56</v>
      </c>
      <c r="AL18" s="32" t="s">
        <v>56</v>
      </c>
      <c r="AM18" s="32" t="s">
        <v>56</v>
      </c>
      <c r="AN18" s="32" t="s">
        <v>56</v>
      </c>
      <c r="AO18" s="32" t="s">
        <v>56</v>
      </c>
      <c r="AP18" s="32" t="s">
        <v>56</v>
      </c>
      <c r="AQ18" s="32" t="s">
        <v>56</v>
      </c>
      <c r="AR18" s="32" t="s">
        <v>56</v>
      </c>
      <c r="AS18" s="32" t="s">
        <v>56</v>
      </c>
      <c r="AT18" s="32" t="s">
        <v>56</v>
      </c>
      <c r="AU18" s="32" t="s">
        <v>56</v>
      </c>
      <c r="AV18" s="33" t="s">
        <v>56</v>
      </c>
      <c r="AY18" s="122" t="str">
        <f t="shared" ca="1" si="1"/>
        <v/>
      </c>
    </row>
    <row r="19" spans="1:51" ht="13" x14ac:dyDescent="0.3">
      <c r="B19" s="20">
        <f t="shared" si="0"/>
        <v>0</v>
      </c>
      <c r="C19" s="5">
        <f>'Table 1'!B20</f>
        <v>0</v>
      </c>
      <c r="D19" s="5">
        <f>'Table 1'!C20</f>
        <v>1</v>
      </c>
      <c r="E19" s="5" t="str">
        <f>'Table 1'!D20</f>
        <v>Per/poly fluorinated substances</v>
      </c>
      <c r="F19" s="5" t="str">
        <f>'Table 1'!E20</f>
        <v>A</v>
      </c>
      <c r="G19" s="5" t="str">
        <f>'Table 1'!F20</f>
        <v>6:2/8:2 diPAP</v>
      </c>
      <c r="H19" s="12" t="str">
        <f>'Table 1'!G20</f>
        <v>943913-15-3</v>
      </c>
      <c r="I19" s="21" t="s">
        <v>56</v>
      </c>
      <c r="J19" s="25" t="s">
        <v>56</v>
      </c>
      <c r="K19" s="25" t="s">
        <v>56</v>
      </c>
      <c r="L19" s="25" t="s">
        <v>56</v>
      </c>
      <c r="M19" s="25" t="s">
        <v>56</v>
      </c>
      <c r="N19" s="25" t="s">
        <v>56</v>
      </c>
      <c r="O19" s="25" t="s">
        <v>56</v>
      </c>
      <c r="P19" s="25" t="s">
        <v>56</v>
      </c>
      <c r="Q19" s="32" t="s">
        <v>56</v>
      </c>
      <c r="R19" s="32" t="s">
        <v>56</v>
      </c>
      <c r="S19" s="32" t="s">
        <v>56</v>
      </c>
      <c r="T19" s="32" t="s">
        <v>56</v>
      </c>
      <c r="U19" s="32" t="s">
        <v>56</v>
      </c>
      <c r="V19" s="32" t="s">
        <v>56</v>
      </c>
      <c r="W19" s="32" t="s">
        <v>56</v>
      </c>
      <c r="X19" s="32" t="s">
        <v>56</v>
      </c>
      <c r="Y19" s="32" t="s">
        <v>56</v>
      </c>
      <c r="Z19" s="32" t="s">
        <v>56</v>
      </c>
      <c r="AA19" s="32" t="s">
        <v>56</v>
      </c>
      <c r="AB19" s="32" t="s">
        <v>56</v>
      </c>
      <c r="AC19" s="32" t="s">
        <v>56</v>
      </c>
      <c r="AD19" s="32" t="s">
        <v>56</v>
      </c>
      <c r="AE19" s="32" t="s">
        <v>56</v>
      </c>
      <c r="AF19" s="32" t="s">
        <v>56</v>
      </c>
      <c r="AG19" s="32" t="s">
        <v>56</v>
      </c>
      <c r="AH19" s="32" t="s">
        <v>56</v>
      </c>
      <c r="AI19" s="32" t="s">
        <v>56</v>
      </c>
      <c r="AJ19" s="32" t="s">
        <v>56</v>
      </c>
      <c r="AK19" s="32" t="s">
        <v>56</v>
      </c>
      <c r="AL19" s="32" t="s">
        <v>56</v>
      </c>
      <c r="AM19" s="32" t="s">
        <v>56</v>
      </c>
      <c r="AN19" s="32" t="s">
        <v>56</v>
      </c>
      <c r="AO19" s="32" t="s">
        <v>56</v>
      </c>
      <c r="AP19" s="32" t="s">
        <v>56</v>
      </c>
      <c r="AQ19" s="32" t="s">
        <v>56</v>
      </c>
      <c r="AR19" s="32" t="s">
        <v>56</v>
      </c>
      <c r="AS19" s="32" t="s">
        <v>56</v>
      </c>
      <c r="AT19" s="32" t="s">
        <v>56</v>
      </c>
      <c r="AU19" s="32" t="s">
        <v>56</v>
      </c>
      <c r="AV19" s="33" t="s">
        <v>56</v>
      </c>
      <c r="AY19" s="122" t="str">
        <f t="shared" ca="1" si="1"/>
        <v/>
      </c>
    </row>
    <row r="20" spans="1:51" ht="13" x14ac:dyDescent="0.3">
      <c r="B20" s="20">
        <f t="shared" si="0"/>
        <v>0</v>
      </c>
      <c r="C20" s="5">
        <f>'Table 1'!B21</f>
        <v>0</v>
      </c>
      <c r="D20" s="5">
        <f>'Table 1'!C21</f>
        <v>1</v>
      </c>
      <c r="E20" s="5" t="str">
        <f>'Table 1'!D21</f>
        <v>Per/poly fluorinated substances</v>
      </c>
      <c r="F20" s="5" t="str">
        <f>'Table 1'!E21</f>
        <v>A</v>
      </c>
      <c r="G20" s="5" t="str">
        <f>'Table 1'!F21</f>
        <v>8:2 monoPAP</v>
      </c>
      <c r="H20" s="12" t="str">
        <f>'Table 1'!G21</f>
        <v>57678-03-2</v>
      </c>
      <c r="I20" s="21" t="s">
        <v>56</v>
      </c>
      <c r="J20" s="25" t="s">
        <v>56</v>
      </c>
      <c r="K20" s="25" t="s">
        <v>56</v>
      </c>
      <c r="L20" s="25" t="s">
        <v>56</v>
      </c>
      <c r="M20" s="25" t="s">
        <v>56</v>
      </c>
      <c r="N20" s="25" t="s">
        <v>56</v>
      </c>
      <c r="O20" s="25" t="s">
        <v>56</v>
      </c>
      <c r="P20" s="25" t="s">
        <v>56</v>
      </c>
      <c r="Q20" s="32" t="s">
        <v>56</v>
      </c>
      <c r="R20" s="32" t="s">
        <v>56</v>
      </c>
      <c r="S20" s="32" t="s">
        <v>56</v>
      </c>
      <c r="T20" s="32" t="s">
        <v>56</v>
      </c>
      <c r="U20" s="32" t="s">
        <v>56</v>
      </c>
      <c r="V20" s="32" t="s">
        <v>56</v>
      </c>
      <c r="W20" s="32" t="s">
        <v>56</v>
      </c>
      <c r="X20" s="32" t="s">
        <v>56</v>
      </c>
      <c r="Y20" s="32" t="s">
        <v>56</v>
      </c>
      <c r="Z20" s="32" t="s">
        <v>56</v>
      </c>
      <c r="AA20" s="32" t="s">
        <v>56</v>
      </c>
      <c r="AB20" s="32" t="s">
        <v>56</v>
      </c>
      <c r="AC20" s="32" t="s">
        <v>56</v>
      </c>
      <c r="AD20" s="32" t="s">
        <v>56</v>
      </c>
      <c r="AE20" s="32" t="s">
        <v>56</v>
      </c>
      <c r="AF20" s="32" t="s">
        <v>56</v>
      </c>
      <c r="AG20" s="32" t="s">
        <v>56</v>
      </c>
      <c r="AH20" s="32" t="s">
        <v>56</v>
      </c>
      <c r="AI20" s="32" t="s">
        <v>56</v>
      </c>
      <c r="AJ20" s="32" t="s">
        <v>56</v>
      </c>
      <c r="AK20" s="32" t="s">
        <v>56</v>
      </c>
      <c r="AL20" s="32" t="s">
        <v>56</v>
      </c>
      <c r="AM20" s="32" t="s">
        <v>56</v>
      </c>
      <c r="AN20" s="32" t="s">
        <v>56</v>
      </c>
      <c r="AO20" s="32" t="s">
        <v>56</v>
      </c>
      <c r="AP20" s="32" t="s">
        <v>56</v>
      </c>
      <c r="AQ20" s="32" t="s">
        <v>56</v>
      </c>
      <c r="AR20" s="32" t="s">
        <v>56</v>
      </c>
      <c r="AS20" s="32" t="s">
        <v>56</v>
      </c>
      <c r="AT20" s="32" t="s">
        <v>56</v>
      </c>
      <c r="AU20" s="32" t="s">
        <v>56</v>
      </c>
      <c r="AV20" s="33" t="s">
        <v>56</v>
      </c>
      <c r="AY20" s="122" t="str">
        <f t="shared" ca="1" si="1"/>
        <v/>
      </c>
    </row>
    <row r="21" spans="1:51" ht="13" x14ac:dyDescent="0.3">
      <c r="A21" s="44" t="s">
        <v>852</v>
      </c>
      <c r="B21" s="20">
        <f t="shared" si="0"/>
        <v>0</v>
      </c>
      <c r="C21" s="5">
        <f>'Table 1'!B22</f>
        <v>0</v>
      </c>
      <c r="D21" s="5">
        <f>'Table 1'!C22</f>
        <v>1</v>
      </c>
      <c r="E21" s="5" t="str">
        <f>'Table 1'!D22</f>
        <v>Per/poly fluorinated substances</v>
      </c>
      <c r="F21" s="5" t="str">
        <f>'Table 1'!E22</f>
        <v>B</v>
      </c>
      <c r="G21" s="5" t="str">
        <f>'Table 1'!F22</f>
        <v>ADONA</v>
      </c>
      <c r="H21" s="12" t="str">
        <f>'Table 1'!G22</f>
        <v>958445-44-8</v>
      </c>
      <c r="I21" s="21" t="s">
        <v>56</v>
      </c>
      <c r="J21" s="25" t="s">
        <v>56</v>
      </c>
      <c r="K21" s="25" t="s">
        <v>56</v>
      </c>
      <c r="L21" s="25" t="s">
        <v>56</v>
      </c>
      <c r="M21" s="25" t="s">
        <v>56</v>
      </c>
      <c r="N21" s="25" t="s">
        <v>56</v>
      </c>
      <c r="O21" s="25" t="s">
        <v>56</v>
      </c>
      <c r="P21" s="25" t="s">
        <v>56</v>
      </c>
      <c r="Q21" s="32" t="s">
        <v>56</v>
      </c>
      <c r="R21" s="32" t="s">
        <v>56</v>
      </c>
      <c r="S21" s="32" t="s">
        <v>56</v>
      </c>
      <c r="T21" s="32" t="s">
        <v>56</v>
      </c>
      <c r="U21" s="32" t="s">
        <v>56</v>
      </c>
      <c r="V21" s="32" t="s">
        <v>56</v>
      </c>
      <c r="W21" s="32" t="s">
        <v>56</v>
      </c>
      <c r="X21" s="32" t="s">
        <v>56</v>
      </c>
      <c r="Y21" s="32" t="s">
        <v>56</v>
      </c>
      <c r="Z21" s="32" t="s">
        <v>56</v>
      </c>
      <c r="AA21" s="32" t="s">
        <v>56</v>
      </c>
      <c r="AB21" s="32" t="s">
        <v>56</v>
      </c>
      <c r="AC21" s="32" t="s">
        <v>56</v>
      </c>
      <c r="AD21" s="32" t="s">
        <v>56</v>
      </c>
      <c r="AE21" s="32" t="s">
        <v>56</v>
      </c>
      <c r="AF21" s="32" t="s">
        <v>56</v>
      </c>
      <c r="AG21" s="32" t="s">
        <v>56</v>
      </c>
      <c r="AH21" s="32" t="s">
        <v>56</v>
      </c>
      <c r="AI21" s="32" t="s">
        <v>56</v>
      </c>
      <c r="AJ21" s="32" t="s">
        <v>56</v>
      </c>
      <c r="AK21" s="32" t="s">
        <v>56</v>
      </c>
      <c r="AL21" s="32" t="s">
        <v>56</v>
      </c>
      <c r="AM21" s="32" t="s">
        <v>56</v>
      </c>
      <c r="AN21" s="32" t="s">
        <v>56</v>
      </c>
      <c r="AO21" s="32" t="s">
        <v>56</v>
      </c>
      <c r="AP21" s="32" t="s">
        <v>56</v>
      </c>
      <c r="AQ21" s="32" t="s">
        <v>56</v>
      </c>
      <c r="AR21" s="32" t="s">
        <v>56</v>
      </c>
      <c r="AS21" s="32" t="s">
        <v>56</v>
      </c>
      <c r="AT21" s="32" t="s">
        <v>56</v>
      </c>
      <c r="AU21" s="32" t="s">
        <v>56</v>
      </c>
      <c r="AV21" s="33" t="s">
        <v>56</v>
      </c>
      <c r="AY21" s="122" t="str">
        <f t="shared" ca="1" si="1"/>
        <v/>
      </c>
    </row>
    <row r="22" spans="1:51" ht="13" x14ac:dyDescent="0.3">
      <c r="A22" s="45" t="s">
        <v>853</v>
      </c>
      <c r="B22" s="20">
        <f t="shared" si="0"/>
        <v>0</v>
      </c>
      <c r="C22" s="5">
        <f>'Table 1'!B23</f>
        <v>0</v>
      </c>
      <c r="D22" s="5">
        <f>'Table 1'!C23</f>
        <v>1</v>
      </c>
      <c r="E22" s="5" t="str">
        <f>'Table 1'!D23</f>
        <v>Per/poly fluorinated substances</v>
      </c>
      <c r="F22" s="5" t="str">
        <f>'Table 1'!E23</f>
        <v>B</v>
      </c>
      <c r="G22" s="5" t="str">
        <f>'Table 1'!F23</f>
        <v>PFBA</v>
      </c>
      <c r="H22" s="12" t="str">
        <f>'Table 1'!G23</f>
        <v>375-22-4</v>
      </c>
      <c r="I22" s="21" t="s">
        <v>56</v>
      </c>
      <c r="J22" s="25" t="s">
        <v>56</v>
      </c>
      <c r="K22" s="25" t="s">
        <v>56</v>
      </c>
      <c r="L22" s="25" t="s">
        <v>56</v>
      </c>
      <c r="M22" s="25" t="s">
        <v>56</v>
      </c>
      <c r="N22" s="25" t="s">
        <v>56</v>
      </c>
      <c r="O22" s="25" t="s">
        <v>56</v>
      </c>
      <c r="P22" s="25" t="s">
        <v>56</v>
      </c>
      <c r="Q22" s="32" t="s">
        <v>56</v>
      </c>
      <c r="R22" s="32" t="s">
        <v>56</v>
      </c>
      <c r="S22" s="32" t="s">
        <v>56</v>
      </c>
      <c r="T22" s="32" t="s">
        <v>56</v>
      </c>
      <c r="U22" s="32" t="s">
        <v>56</v>
      </c>
      <c r="V22" s="32" t="s">
        <v>56</v>
      </c>
      <c r="W22" s="32" t="s">
        <v>56</v>
      </c>
      <c r="X22" s="32" t="s">
        <v>56</v>
      </c>
      <c r="Y22" s="32" t="s">
        <v>56</v>
      </c>
      <c r="Z22" s="32" t="s">
        <v>56</v>
      </c>
      <c r="AA22" s="32" t="s">
        <v>56</v>
      </c>
      <c r="AB22" s="32" t="s">
        <v>56</v>
      </c>
      <c r="AC22" s="32" t="s">
        <v>56</v>
      </c>
      <c r="AD22" s="32" t="s">
        <v>56</v>
      </c>
      <c r="AE22" s="32" t="s">
        <v>56</v>
      </c>
      <c r="AF22" s="32" t="s">
        <v>56</v>
      </c>
      <c r="AG22" s="32" t="s">
        <v>56</v>
      </c>
      <c r="AH22" s="32" t="s">
        <v>56</v>
      </c>
      <c r="AI22" s="32" t="s">
        <v>56</v>
      </c>
      <c r="AJ22" s="32" t="s">
        <v>56</v>
      </c>
      <c r="AK22" s="32" t="s">
        <v>56</v>
      </c>
      <c r="AL22" s="32" t="s">
        <v>56</v>
      </c>
      <c r="AM22" s="32" t="s">
        <v>56</v>
      </c>
      <c r="AN22" s="32" t="s">
        <v>56</v>
      </c>
      <c r="AO22" s="32" t="s">
        <v>56</v>
      </c>
      <c r="AP22" s="32" t="s">
        <v>56</v>
      </c>
      <c r="AQ22" s="32" t="s">
        <v>56</v>
      </c>
      <c r="AR22" s="32" t="s">
        <v>56</v>
      </c>
      <c r="AS22" s="32" t="s">
        <v>56</v>
      </c>
      <c r="AT22" s="32" t="s">
        <v>56</v>
      </c>
      <c r="AU22" s="32" t="s">
        <v>56</v>
      </c>
      <c r="AV22" s="33" t="s">
        <v>56</v>
      </c>
      <c r="AY22" s="122" t="str">
        <f t="shared" ca="1" si="1"/>
        <v/>
      </c>
    </row>
    <row r="23" spans="1:51" ht="13" x14ac:dyDescent="0.3">
      <c r="A23" s="45" t="s">
        <v>853</v>
      </c>
      <c r="B23" s="20">
        <f t="shared" si="0"/>
        <v>0</v>
      </c>
      <c r="C23" s="5">
        <f>'Table 1'!B24</f>
        <v>0</v>
      </c>
      <c r="D23" s="5">
        <f>'Table 1'!C24</f>
        <v>1</v>
      </c>
      <c r="E23" s="5" t="str">
        <f>'Table 1'!D24</f>
        <v>Per/poly fluorinated substances</v>
      </c>
      <c r="F23" s="5" t="str">
        <f>'Table 1'!E24</f>
        <v>B</v>
      </c>
      <c r="G23" s="5" t="str">
        <f>'Table 1'!F24</f>
        <v>PFPeA</v>
      </c>
      <c r="H23" s="12" t="str">
        <f>'Table 1'!G24</f>
        <v>2706-90-3</v>
      </c>
      <c r="I23" s="21" t="s">
        <v>56</v>
      </c>
      <c r="J23" s="25" t="s">
        <v>56</v>
      </c>
      <c r="K23" s="25" t="s">
        <v>56</v>
      </c>
      <c r="L23" s="25" t="s">
        <v>56</v>
      </c>
      <c r="M23" s="25" t="s">
        <v>56</v>
      </c>
      <c r="N23" s="25" t="s">
        <v>56</v>
      </c>
      <c r="O23" s="25" t="s">
        <v>56</v>
      </c>
      <c r="P23" s="25" t="s">
        <v>56</v>
      </c>
      <c r="Q23" s="32" t="s">
        <v>56</v>
      </c>
      <c r="R23" s="32" t="s">
        <v>56</v>
      </c>
      <c r="S23" s="32" t="s">
        <v>56</v>
      </c>
      <c r="T23" s="32" t="s">
        <v>56</v>
      </c>
      <c r="U23" s="32" t="s">
        <v>56</v>
      </c>
      <c r="V23" s="32" t="s">
        <v>56</v>
      </c>
      <c r="W23" s="32" t="s">
        <v>56</v>
      </c>
      <c r="X23" s="32" t="s">
        <v>56</v>
      </c>
      <c r="Y23" s="32" t="s">
        <v>56</v>
      </c>
      <c r="Z23" s="32" t="s">
        <v>56</v>
      </c>
      <c r="AA23" s="32" t="s">
        <v>56</v>
      </c>
      <c r="AB23" s="32" t="s">
        <v>56</v>
      </c>
      <c r="AC23" s="32" t="s">
        <v>56</v>
      </c>
      <c r="AD23" s="32" t="s">
        <v>56</v>
      </c>
      <c r="AE23" s="32" t="s">
        <v>56</v>
      </c>
      <c r="AF23" s="32" t="s">
        <v>56</v>
      </c>
      <c r="AG23" s="32" t="s">
        <v>56</v>
      </c>
      <c r="AH23" s="32" t="s">
        <v>56</v>
      </c>
      <c r="AI23" s="32" t="s">
        <v>56</v>
      </c>
      <c r="AJ23" s="32" t="s">
        <v>56</v>
      </c>
      <c r="AK23" s="32" t="s">
        <v>56</v>
      </c>
      <c r="AL23" s="32" t="s">
        <v>56</v>
      </c>
      <c r="AM23" s="32" t="s">
        <v>56</v>
      </c>
      <c r="AN23" s="32" t="s">
        <v>56</v>
      </c>
      <c r="AO23" s="32" t="s">
        <v>56</v>
      </c>
      <c r="AP23" s="32" t="s">
        <v>56</v>
      </c>
      <c r="AQ23" s="32" t="s">
        <v>56</v>
      </c>
      <c r="AR23" s="32" t="s">
        <v>56</v>
      </c>
      <c r="AS23" s="32" t="s">
        <v>56</v>
      </c>
      <c r="AT23" s="32" t="s">
        <v>56</v>
      </c>
      <c r="AU23" s="32" t="s">
        <v>56</v>
      </c>
      <c r="AV23" s="33" t="s">
        <v>56</v>
      </c>
      <c r="AY23" s="122" t="str">
        <f t="shared" ca="1" si="1"/>
        <v/>
      </c>
    </row>
    <row r="24" spans="1:51" ht="13" x14ac:dyDescent="0.3">
      <c r="A24" s="44" t="s">
        <v>852</v>
      </c>
      <c r="B24" s="20">
        <f t="shared" ref="B24:B76" si="2">IF(COUNTIF(I24:AV24,"-")&lt;COUNTA(I24:AV24),1,0)</f>
        <v>0</v>
      </c>
      <c r="C24" s="5">
        <f>'Table 1'!B25</f>
        <v>0</v>
      </c>
      <c r="D24" s="5">
        <f>'Table 1'!C25</f>
        <v>1</v>
      </c>
      <c r="E24" s="5" t="str">
        <f>'Table 1'!D25</f>
        <v>Per/poly fluorinated substances</v>
      </c>
      <c r="F24" s="5" t="str">
        <f>'Table 1'!E25</f>
        <v>B</v>
      </c>
      <c r="G24" s="5" t="str">
        <f>'Table 1'!F25</f>
        <v>PFHxA</v>
      </c>
      <c r="H24" s="12" t="str">
        <f>'Table 1'!G25</f>
        <v>307-24-4</v>
      </c>
      <c r="I24" s="21" t="s">
        <v>56</v>
      </c>
      <c r="J24" s="25" t="s">
        <v>56</v>
      </c>
      <c r="K24" s="25" t="s">
        <v>56</v>
      </c>
      <c r="L24" s="25" t="s">
        <v>56</v>
      </c>
      <c r="M24" s="25" t="s">
        <v>56</v>
      </c>
      <c r="N24" s="25" t="s">
        <v>56</v>
      </c>
      <c r="O24" s="25" t="s">
        <v>56</v>
      </c>
      <c r="P24" s="25" t="s">
        <v>56</v>
      </c>
      <c r="Q24" s="32" t="s">
        <v>56</v>
      </c>
      <c r="R24" s="32" t="s">
        <v>56</v>
      </c>
      <c r="S24" s="32" t="s">
        <v>56</v>
      </c>
      <c r="T24" s="32" t="s">
        <v>56</v>
      </c>
      <c r="U24" s="32" t="s">
        <v>56</v>
      </c>
      <c r="V24" s="32" t="s">
        <v>56</v>
      </c>
      <c r="W24" s="32" t="s">
        <v>56</v>
      </c>
      <c r="X24" s="32" t="s">
        <v>56</v>
      </c>
      <c r="Y24" s="32" t="s">
        <v>56</v>
      </c>
      <c r="Z24" s="32" t="s">
        <v>56</v>
      </c>
      <c r="AA24" s="32" t="s">
        <v>56</v>
      </c>
      <c r="AB24" s="32" t="s">
        <v>56</v>
      </c>
      <c r="AC24" s="32" t="s">
        <v>56</v>
      </c>
      <c r="AD24" s="32" t="s">
        <v>56</v>
      </c>
      <c r="AE24" s="32" t="s">
        <v>56</v>
      </c>
      <c r="AF24" s="32" t="s">
        <v>56</v>
      </c>
      <c r="AG24" s="32" t="s">
        <v>56</v>
      </c>
      <c r="AH24" s="32" t="s">
        <v>56</v>
      </c>
      <c r="AI24" s="32" t="s">
        <v>56</v>
      </c>
      <c r="AJ24" s="32" t="s">
        <v>56</v>
      </c>
      <c r="AK24" s="32" t="s">
        <v>56</v>
      </c>
      <c r="AL24" s="32" t="s">
        <v>56</v>
      </c>
      <c r="AM24" s="32" t="s">
        <v>56</v>
      </c>
      <c r="AN24" s="32" t="s">
        <v>56</v>
      </c>
      <c r="AO24" s="32" t="s">
        <v>56</v>
      </c>
      <c r="AP24" s="32" t="s">
        <v>56</v>
      </c>
      <c r="AQ24" s="32" t="s">
        <v>56</v>
      </c>
      <c r="AR24" s="32" t="s">
        <v>56</v>
      </c>
      <c r="AS24" s="32" t="s">
        <v>56</v>
      </c>
      <c r="AT24" s="32" t="s">
        <v>56</v>
      </c>
      <c r="AU24" s="32" t="s">
        <v>56</v>
      </c>
      <c r="AV24" s="33" t="s">
        <v>56</v>
      </c>
      <c r="AY24" s="122" t="str">
        <f t="shared" ref="AY24:AY76" ca="1" si="3">IFERROR(IF(_xlfn.DAYS(AF24,NOW())&gt;0,"Forthcoming","Passed"),"")</f>
        <v/>
      </c>
    </row>
    <row r="25" spans="1:51" ht="13" x14ac:dyDescent="0.3">
      <c r="A25" s="45" t="s">
        <v>853</v>
      </c>
      <c r="B25" s="20">
        <f t="shared" si="2"/>
        <v>1</v>
      </c>
      <c r="C25" s="5">
        <f>'Table 1'!B26</f>
        <v>0</v>
      </c>
      <c r="D25" s="5">
        <f>'Table 1'!C26</f>
        <v>1</v>
      </c>
      <c r="E25" s="5" t="str">
        <f>'Table 1'!D26</f>
        <v>Per/poly fluorinated substances</v>
      </c>
      <c r="F25" s="5" t="str">
        <f>'Table 1'!E26</f>
        <v>B</v>
      </c>
      <c r="G25" s="5" t="str">
        <f>'Table 1'!F26</f>
        <v>PFHpA</v>
      </c>
      <c r="H25" s="12" t="str">
        <f>'Table 1'!G26</f>
        <v>375-85-9</v>
      </c>
      <c r="I25" s="21" t="s">
        <v>56</v>
      </c>
      <c r="J25" s="25" t="s">
        <v>56</v>
      </c>
      <c r="K25" s="25" t="s">
        <v>56</v>
      </c>
      <c r="L25" s="25" t="s">
        <v>56</v>
      </c>
      <c r="M25" s="25" t="s">
        <v>56</v>
      </c>
      <c r="N25" s="25" t="s">
        <v>56</v>
      </c>
      <c r="O25" s="25" t="s">
        <v>56</v>
      </c>
      <c r="P25" s="25" t="s">
        <v>56</v>
      </c>
      <c r="Q25" s="32" t="s">
        <v>690</v>
      </c>
      <c r="R25" s="32" t="s">
        <v>565</v>
      </c>
      <c r="S25" s="32" t="s">
        <v>687</v>
      </c>
      <c r="T25" s="32" t="s">
        <v>392</v>
      </c>
      <c r="U25" s="32" t="s">
        <v>392</v>
      </c>
      <c r="V25" s="32" t="s">
        <v>392</v>
      </c>
      <c r="W25" s="32" t="s">
        <v>392</v>
      </c>
      <c r="X25" s="32"/>
      <c r="Y25" s="32"/>
      <c r="Z25" s="32"/>
      <c r="AA25" s="32" t="s">
        <v>392</v>
      </c>
      <c r="AB25" s="32" t="s">
        <v>392</v>
      </c>
      <c r="AC25" s="32" t="s">
        <v>392</v>
      </c>
      <c r="AD25" s="32" t="s">
        <v>754</v>
      </c>
      <c r="AE25" s="32" t="s">
        <v>392</v>
      </c>
      <c r="AF25" s="32" t="s">
        <v>392</v>
      </c>
      <c r="AG25" s="32" t="s">
        <v>392</v>
      </c>
      <c r="AH25" s="32" t="s">
        <v>392</v>
      </c>
      <c r="AI25" s="32" t="s">
        <v>755</v>
      </c>
      <c r="AJ25" s="32" t="s">
        <v>392</v>
      </c>
      <c r="AK25" s="32" t="s">
        <v>392</v>
      </c>
      <c r="AL25" s="32" t="s">
        <v>392</v>
      </c>
      <c r="AM25" s="32" t="s">
        <v>392</v>
      </c>
      <c r="AN25" s="32" t="s">
        <v>392</v>
      </c>
      <c r="AO25" s="32" t="s">
        <v>392</v>
      </c>
      <c r="AP25" s="32" t="s">
        <v>392</v>
      </c>
      <c r="AQ25" s="32" t="s">
        <v>756</v>
      </c>
      <c r="AR25" s="32" t="s">
        <v>757</v>
      </c>
      <c r="AS25" s="32" t="s">
        <v>392</v>
      </c>
      <c r="AT25" s="32" t="s">
        <v>392</v>
      </c>
      <c r="AU25" s="32" t="s">
        <v>392</v>
      </c>
      <c r="AV25" s="33" t="s">
        <v>694</v>
      </c>
      <c r="AY25" s="122" t="str">
        <f t="shared" ca="1" si="3"/>
        <v/>
      </c>
    </row>
    <row r="26" spans="1:51" ht="13" x14ac:dyDescent="0.3">
      <c r="A26" s="45" t="s">
        <v>853</v>
      </c>
      <c r="B26" s="20">
        <f t="shared" si="2"/>
        <v>0</v>
      </c>
      <c r="C26" s="5">
        <f>'Table 1'!B27</f>
        <v>0</v>
      </c>
      <c r="D26" s="5">
        <f>'Table 1'!C27</f>
        <v>1</v>
      </c>
      <c r="E26" s="5" t="str">
        <f>'Table 1'!D27</f>
        <v>Per/poly fluorinated substances</v>
      </c>
      <c r="F26" s="5" t="str">
        <f>'Table 1'!E27</f>
        <v>B</v>
      </c>
      <c r="G26" s="5" t="str">
        <f>'Table 1'!F27</f>
        <v>PFBS</v>
      </c>
      <c r="H26" s="12" t="str">
        <f>'Table 1'!G27</f>
        <v>375-73-5</v>
      </c>
      <c r="I26" s="21" t="s">
        <v>56</v>
      </c>
      <c r="J26" s="25" t="s">
        <v>56</v>
      </c>
      <c r="K26" s="25" t="s">
        <v>56</v>
      </c>
      <c r="L26" s="25" t="s">
        <v>56</v>
      </c>
      <c r="M26" s="25" t="s">
        <v>56</v>
      </c>
      <c r="N26" s="25" t="s">
        <v>56</v>
      </c>
      <c r="O26" s="25" t="s">
        <v>56</v>
      </c>
      <c r="P26" s="25" t="s">
        <v>56</v>
      </c>
      <c r="Q26" s="32" t="s">
        <v>56</v>
      </c>
      <c r="R26" s="32" t="s">
        <v>56</v>
      </c>
      <c r="S26" s="32" t="s">
        <v>56</v>
      </c>
      <c r="T26" s="32" t="s">
        <v>56</v>
      </c>
      <c r="U26" s="32" t="s">
        <v>56</v>
      </c>
      <c r="V26" s="32" t="s">
        <v>56</v>
      </c>
      <c r="W26" s="32" t="s">
        <v>56</v>
      </c>
      <c r="X26" s="32" t="s">
        <v>56</v>
      </c>
      <c r="Y26" s="32" t="s">
        <v>56</v>
      </c>
      <c r="Z26" s="32" t="s">
        <v>56</v>
      </c>
      <c r="AA26" s="32" t="s">
        <v>56</v>
      </c>
      <c r="AB26" s="32" t="s">
        <v>56</v>
      </c>
      <c r="AC26" s="32" t="s">
        <v>56</v>
      </c>
      <c r="AD26" s="32" t="s">
        <v>56</v>
      </c>
      <c r="AE26" s="32" t="s">
        <v>56</v>
      </c>
      <c r="AF26" s="32" t="s">
        <v>56</v>
      </c>
      <c r="AG26" s="32" t="s">
        <v>56</v>
      </c>
      <c r="AH26" s="32" t="s">
        <v>56</v>
      </c>
      <c r="AI26" s="32" t="s">
        <v>56</v>
      </c>
      <c r="AJ26" s="32" t="s">
        <v>56</v>
      </c>
      <c r="AK26" s="32" t="s">
        <v>56</v>
      </c>
      <c r="AL26" s="32" t="s">
        <v>56</v>
      </c>
      <c r="AM26" s="32" t="s">
        <v>56</v>
      </c>
      <c r="AN26" s="32" t="s">
        <v>56</v>
      </c>
      <c r="AO26" s="32" t="s">
        <v>56</v>
      </c>
      <c r="AP26" s="32" t="s">
        <v>56</v>
      </c>
      <c r="AQ26" s="32" t="s">
        <v>56</v>
      </c>
      <c r="AR26" s="32" t="s">
        <v>56</v>
      </c>
      <c r="AS26" s="32" t="s">
        <v>56</v>
      </c>
      <c r="AT26" s="32" t="s">
        <v>56</v>
      </c>
      <c r="AU26" s="32" t="s">
        <v>56</v>
      </c>
      <c r="AV26" s="33" t="s">
        <v>56</v>
      </c>
      <c r="AY26" s="122" t="str">
        <f t="shared" ca="1" si="3"/>
        <v/>
      </c>
    </row>
    <row r="27" spans="1:51" ht="13" x14ac:dyDescent="0.3">
      <c r="B27" s="20">
        <f t="shared" si="2"/>
        <v>0</v>
      </c>
      <c r="C27" s="5">
        <f>'Table 1'!B28</f>
        <v>0</v>
      </c>
      <c r="D27" s="5">
        <f>'Table 1'!C28</f>
        <v>1</v>
      </c>
      <c r="E27" s="5" t="str">
        <f>'Table 1'!D28</f>
        <v>Per/poly fluorinated substances</v>
      </c>
      <c r="F27" s="5" t="str">
        <f>'Table 1'!E28</f>
        <v>B</v>
      </c>
      <c r="G27" s="5" t="str">
        <f>'Table 1'!F28</f>
        <v>PFHpS</v>
      </c>
      <c r="H27" s="12" t="str">
        <f>'Table 1'!G28</f>
        <v>60270-55-5</v>
      </c>
      <c r="I27" s="21" t="s">
        <v>56</v>
      </c>
      <c r="J27" s="25" t="s">
        <v>56</v>
      </c>
      <c r="K27" s="25" t="s">
        <v>56</v>
      </c>
      <c r="L27" s="25" t="s">
        <v>56</v>
      </c>
      <c r="M27" s="25" t="s">
        <v>56</v>
      </c>
      <c r="N27" s="25" t="s">
        <v>56</v>
      </c>
      <c r="O27" s="25" t="s">
        <v>56</v>
      </c>
      <c r="P27" s="25" t="s">
        <v>56</v>
      </c>
      <c r="Q27" s="32" t="s">
        <v>56</v>
      </c>
      <c r="R27" s="32" t="s">
        <v>56</v>
      </c>
      <c r="S27" s="32" t="s">
        <v>56</v>
      </c>
      <c r="T27" s="32" t="s">
        <v>56</v>
      </c>
      <c r="U27" s="32" t="s">
        <v>56</v>
      </c>
      <c r="V27" s="32" t="s">
        <v>56</v>
      </c>
      <c r="W27" s="32" t="s">
        <v>56</v>
      </c>
      <c r="X27" s="32" t="s">
        <v>56</v>
      </c>
      <c r="Y27" s="32" t="s">
        <v>56</v>
      </c>
      <c r="Z27" s="32" t="s">
        <v>56</v>
      </c>
      <c r="AA27" s="32" t="s">
        <v>56</v>
      </c>
      <c r="AB27" s="32" t="s">
        <v>56</v>
      </c>
      <c r="AC27" s="32" t="s">
        <v>56</v>
      </c>
      <c r="AD27" s="32" t="s">
        <v>56</v>
      </c>
      <c r="AE27" s="32" t="s">
        <v>56</v>
      </c>
      <c r="AF27" s="32" t="s">
        <v>56</v>
      </c>
      <c r="AG27" s="32" t="s">
        <v>56</v>
      </c>
      <c r="AH27" s="32" t="s">
        <v>56</v>
      </c>
      <c r="AI27" s="32" t="s">
        <v>56</v>
      </c>
      <c r="AJ27" s="32" t="s">
        <v>56</v>
      </c>
      <c r="AK27" s="32" t="s">
        <v>56</v>
      </c>
      <c r="AL27" s="32" t="s">
        <v>56</v>
      </c>
      <c r="AM27" s="32" t="s">
        <v>56</v>
      </c>
      <c r="AN27" s="32" t="s">
        <v>56</v>
      </c>
      <c r="AO27" s="32" t="s">
        <v>56</v>
      </c>
      <c r="AP27" s="32" t="s">
        <v>56</v>
      </c>
      <c r="AQ27" s="32" t="s">
        <v>56</v>
      </c>
      <c r="AR27" s="32" t="s">
        <v>56</v>
      </c>
      <c r="AS27" s="32" t="s">
        <v>56</v>
      </c>
      <c r="AT27" s="32" t="s">
        <v>56</v>
      </c>
      <c r="AU27" s="32" t="s">
        <v>56</v>
      </c>
      <c r="AV27" s="33" t="s">
        <v>56</v>
      </c>
      <c r="AY27" s="122" t="str">
        <f t="shared" ca="1" si="3"/>
        <v/>
      </c>
    </row>
    <row r="28" spans="1:51" ht="13" x14ac:dyDescent="0.3">
      <c r="A28" s="45" t="s">
        <v>853</v>
      </c>
      <c r="B28" s="20">
        <f t="shared" si="2"/>
        <v>0</v>
      </c>
      <c r="C28" s="5">
        <f>'Table 1'!B29</f>
        <v>0</v>
      </c>
      <c r="D28" s="5">
        <f>'Table 1'!C29</f>
        <v>1</v>
      </c>
      <c r="E28" s="5" t="str">
        <f>'Table 1'!D29</f>
        <v>Per/poly fluorinated substances</v>
      </c>
      <c r="F28" s="5" t="str">
        <f>'Table 1'!E29</f>
        <v>B</v>
      </c>
      <c r="G28" s="5" t="str">
        <f>'Table 1'!F29</f>
        <v>PFDS</v>
      </c>
      <c r="H28" s="12" t="str">
        <f>'Table 1'!G29</f>
        <v>335-77-3</v>
      </c>
      <c r="I28" s="21" t="s">
        <v>56</v>
      </c>
      <c r="J28" s="25" t="s">
        <v>56</v>
      </c>
      <c r="K28" s="25" t="s">
        <v>56</v>
      </c>
      <c r="L28" s="25" t="s">
        <v>56</v>
      </c>
      <c r="M28" s="25" t="s">
        <v>56</v>
      </c>
      <c r="N28" s="25" t="s">
        <v>56</v>
      </c>
      <c r="O28" s="25" t="s">
        <v>56</v>
      </c>
      <c r="P28" s="25" t="s">
        <v>56</v>
      </c>
      <c r="Q28" s="32" t="s">
        <v>56</v>
      </c>
      <c r="R28" s="32" t="s">
        <v>56</v>
      </c>
      <c r="S28" s="32" t="s">
        <v>56</v>
      </c>
      <c r="T28" s="32" t="s">
        <v>56</v>
      </c>
      <c r="U28" s="32" t="s">
        <v>56</v>
      </c>
      <c r="V28" s="32" t="s">
        <v>56</v>
      </c>
      <c r="W28" s="32" t="s">
        <v>56</v>
      </c>
      <c r="X28" s="32" t="s">
        <v>56</v>
      </c>
      <c r="Y28" s="32" t="s">
        <v>56</v>
      </c>
      <c r="Z28" s="32" t="s">
        <v>56</v>
      </c>
      <c r="AA28" s="32" t="s">
        <v>56</v>
      </c>
      <c r="AB28" s="32" t="s">
        <v>56</v>
      </c>
      <c r="AC28" s="32" t="s">
        <v>56</v>
      </c>
      <c r="AD28" s="32" t="s">
        <v>56</v>
      </c>
      <c r="AE28" s="32" t="s">
        <v>56</v>
      </c>
      <c r="AF28" s="32" t="s">
        <v>56</v>
      </c>
      <c r="AG28" s="32" t="s">
        <v>56</v>
      </c>
      <c r="AH28" s="32" t="s">
        <v>56</v>
      </c>
      <c r="AI28" s="32" t="s">
        <v>56</v>
      </c>
      <c r="AJ28" s="32" t="s">
        <v>56</v>
      </c>
      <c r="AK28" s="32" t="s">
        <v>56</v>
      </c>
      <c r="AL28" s="32" t="s">
        <v>56</v>
      </c>
      <c r="AM28" s="32" t="s">
        <v>56</v>
      </c>
      <c r="AN28" s="32" t="s">
        <v>56</v>
      </c>
      <c r="AO28" s="32" t="s">
        <v>56</v>
      </c>
      <c r="AP28" s="32" t="s">
        <v>56</v>
      </c>
      <c r="AQ28" s="32" t="s">
        <v>56</v>
      </c>
      <c r="AR28" s="32" t="s">
        <v>56</v>
      </c>
      <c r="AS28" s="32" t="s">
        <v>56</v>
      </c>
      <c r="AT28" s="32" t="s">
        <v>56</v>
      </c>
      <c r="AU28" s="32" t="s">
        <v>56</v>
      </c>
      <c r="AV28" s="33" t="s">
        <v>56</v>
      </c>
      <c r="AY28" s="122" t="str">
        <f t="shared" ca="1" si="3"/>
        <v/>
      </c>
    </row>
    <row r="29" spans="1:51" ht="13" x14ac:dyDescent="0.3">
      <c r="B29" s="20">
        <f t="shared" si="2"/>
        <v>0</v>
      </c>
      <c r="C29" s="5">
        <f>'Table 1'!B30</f>
        <v>0</v>
      </c>
      <c r="D29" s="5">
        <f>'Table 1'!C30</f>
        <v>1</v>
      </c>
      <c r="E29" s="5" t="str">
        <f>'Table 1'!D30</f>
        <v>Per/poly fluorinated substances</v>
      </c>
      <c r="F29" s="5" t="str">
        <f>'Table 1'!E30</f>
        <v>B</v>
      </c>
      <c r="G29" s="5" t="str">
        <f>'Table 1'!F30</f>
        <v>N-Me-PFOSA-AcOH, Me-FOSAA</v>
      </c>
      <c r="H29" s="12" t="str">
        <f>'Table 1'!G30</f>
        <v>2355-31-9</v>
      </c>
      <c r="I29" s="21" t="s">
        <v>56</v>
      </c>
      <c r="J29" s="25" t="s">
        <v>56</v>
      </c>
      <c r="K29" s="25" t="s">
        <v>56</v>
      </c>
      <c r="L29" s="25" t="s">
        <v>56</v>
      </c>
      <c r="M29" s="25" t="s">
        <v>56</v>
      </c>
      <c r="N29" s="25" t="s">
        <v>56</v>
      </c>
      <c r="O29" s="25" t="s">
        <v>56</v>
      </c>
      <c r="P29" s="25" t="s">
        <v>56</v>
      </c>
      <c r="Q29" s="32" t="s">
        <v>56</v>
      </c>
      <c r="R29" s="32" t="s">
        <v>56</v>
      </c>
      <c r="S29" s="32" t="s">
        <v>56</v>
      </c>
      <c r="T29" s="32" t="s">
        <v>56</v>
      </c>
      <c r="U29" s="32" t="s">
        <v>56</v>
      </c>
      <c r="V29" s="32" t="s">
        <v>56</v>
      </c>
      <c r="W29" s="32" t="s">
        <v>56</v>
      </c>
      <c r="X29" s="32" t="s">
        <v>56</v>
      </c>
      <c r="Y29" s="32" t="s">
        <v>56</v>
      </c>
      <c r="Z29" s="32" t="s">
        <v>56</v>
      </c>
      <c r="AA29" s="32" t="s">
        <v>56</v>
      </c>
      <c r="AB29" s="32" t="s">
        <v>56</v>
      </c>
      <c r="AC29" s="32" t="s">
        <v>56</v>
      </c>
      <c r="AD29" s="32" t="s">
        <v>56</v>
      </c>
      <c r="AE29" s="32" t="s">
        <v>56</v>
      </c>
      <c r="AF29" s="32" t="s">
        <v>56</v>
      </c>
      <c r="AG29" s="32" t="s">
        <v>56</v>
      </c>
      <c r="AH29" s="32" t="s">
        <v>56</v>
      </c>
      <c r="AI29" s="32" t="s">
        <v>56</v>
      </c>
      <c r="AJ29" s="32" t="s">
        <v>56</v>
      </c>
      <c r="AK29" s="32" t="s">
        <v>56</v>
      </c>
      <c r="AL29" s="32" t="s">
        <v>56</v>
      </c>
      <c r="AM29" s="32" t="s">
        <v>56</v>
      </c>
      <c r="AN29" s="32" t="s">
        <v>56</v>
      </c>
      <c r="AO29" s="32" t="s">
        <v>56</v>
      </c>
      <c r="AP29" s="32" t="s">
        <v>56</v>
      </c>
      <c r="AQ29" s="32" t="s">
        <v>56</v>
      </c>
      <c r="AR29" s="32" t="s">
        <v>56</v>
      </c>
      <c r="AS29" s="32" t="s">
        <v>56</v>
      </c>
      <c r="AT29" s="32" t="s">
        <v>56</v>
      </c>
      <c r="AU29" s="32" t="s">
        <v>56</v>
      </c>
      <c r="AV29" s="33" t="s">
        <v>56</v>
      </c>
      <c r="AY29" s="122" t="str">
        <f t="shared" ca="1" si="3"/>
        <v/>
      </c>
    </row>
    <row r="30" spans="1:51" ht="13" x14ac:dyDescent="0.3">
      <c r="A30" s="44" t="s">
        <v>852</v>
      </c>
      <c r="B30" s="20">
        <f t="shared" si="2"/>
        <v>0</v>
      </c>
      <c r="C30" s="5">
        <f>'Table 1'!B31</f>
        <v>0</v>
      </c>
      <c r="D30" s="5">
        <f>'Table 1'!C31</f>
        <v>1</v>
      </c>
      <c r="E30" s="5" t="str">
        <f>'Table 1'!D31</f>
        <v>Per/poly fluorinated substances</v>
      </c>
      <c r="F30" s="5" t="str">
        <f>'Table 1'!E31</f>
        <v>B</v>
      </c>
      <c r="G30" s="5" t="str">
        <f>'Table 1'!F31</f>
        <v>6:2 FTSA, H4PFOS, THPFOS</v>
      </c>
      <c r="H30" s="12" t="str">
        <f>'Table 1'!G31</f>
        <v>27619-97-2</v>
      </c>
      <c r="I30" s="21" t="s">
        <v>56</v>
      </c>
      <c r="J30" s="25" t="s">
        <v>56</v>
      </c>
      <c r="K30" s="25" t="s">
        <v>56</v>
      </c>
      <c r="L30" s="25" t="s">
        <v>56</v>
      </c>
      <c r="M30" s="25" t="s">
        <v>56</v>
      </c>
      <c r="N30" s="25" t="s">
        <v>56</v>
      </c>
      <c r="O30" s="25" t="s">
        <v>56</v>
      </c>
      <c r="P30" s="25" t="s">
        <v>56</v>
      </c>
      <c r="Q30" s="32" t="s">
        <v>56</v>
      </c>
      <c r="R30" s="32" t="s">
        <v>56</v>
      </c>
      <c r="S30" s="32" t="s">
        <v>56</v>
      </c>
      <c r="T30" s="32" t="s">
        <v>56</v>
      </c>
      <c r="U30" s="32" t="s">
        <v>56</v>
      </c>
      <c r="V30" s="32" t="s">
        <v>56</v>
      </c>
      <c r="W30" s="32" t="s">
        <v>56</v>
      </c>
      <c r="X30" s="32" t="s">
        <v>56</v>
      </c>
      <c r="Y30" s="32" t="s">
        <v>56</v>
      </c>
      <c r="Z30" s="32" t="s">
        <v>56</v>
      </c>
      <c r="AA30" s="32" t="s">
        <v>56</v>
      </c>
      <c r="AB30" s="32" t="s">
        <v>56</v>
      </c>
      <c r="AC30" s="32" t="s">
        <v>56</v>
      </c>
      <c r="AD30" s="32" t="s">
        <v>56</v>
      </c>
      <c r="AE30" s="32" t="s">
        <v>56</v>
      </c>
      <c r="AF30" s="32" t="s">
        <v>56</v>
      </c>
      <c r="AG30" s="32" t="s">
        <v>56</v>
      </c>
      <c r="AH30" s="32" t="s">
        <v>56</v>
      </c>
      <c r="AI30" s="32" t="s">
        <v>56</v>
      </c>
      <c r="AJ30" s="32" t="s">
        <v>56</v>
      </c>
      <c r="AK30" s="32" t="s">
        <v>56</v>
      </c>
      <c r="AL30" s="32" t="s">
        <v>56</v>
      </c>
      <c r="AM30" s="32" t="s">
        <v>56</v>
      </c>
      <c r="AN30" s="32" t="s">
        <v>56</v>
      </c>
      <c r="AO30" s="32" t="s">
        <v>56</v>
      </c>
      <c r="AP30" s="32" t="s">
        <v>56</v>
      </c>
      <c r="AQ30" s="32" t="s">
        <v>56</v>
      </c>
      <c r="AR30" s="32" t="s">
        <v>56</v>
      </c>
      <c r="AS30" s="32" t="s">
        <v>56</v>
      </c>
      <c r="AT30" s="32" t="s">
        <v>56</v>
      </c>
      <c r="AU30" s="32" t="s">
        <v>56</v>
      </c>
      <c r="AV30" s="33" t="s">
        <v>56</v>
      </c>
      <c r="AY30" s="122" t="str">
        <f t="shared" ca="1" si="3"/>
        <v/>
      </c>
    </row>
    <row r="31" spans="1:51" ht="13" x14ac:dyDescent="0.3">
      <c r="B31" s="20">
        <f t="shared" si="2"/>
        <v>0</v>
      </c>
      <c r="C31" s="5">
        <f>'Table 1'!B32</f>
        <v>0</v>
      </c>
      <c r="D31" s="5">
        <f>'Table 1'!C32</f>
        <v>1</v>
      </c>
      <c r="E31" s="5" t="str">
        <f>'Table 1'!D32</f>
        <v>Per/poly fluorinated substances</v>
      </c>
      <c r="F31" s="5" t="str">
        <f>'Table 1'!E32</f>
        <v>B</v>
      </c>
      <c r="G31" s="5" t="str">
        <f>'Table 1'!F32</f>
        <v>8:2 FTSA</v>
      </c>
      <c r="H31" s="12" t="str">
        <f>'Table 1'!G32</f>
        <v>39108-34-4</v>
      </c>
      <c r="I31" s="21" t="s">
        <v>56</v>
      </c>
      <c r="J31" s="25" t="s">
        <v>56</v>
      </c>
      <c r="K31" s="25" t="s">
        <v>56</v>
      </c>
      <c r="L31" s="25" t="s">
        <v>56</v>
      </c>
      <c r="M31" s="25" t="s">
        <v>56</v>
      </c>
      <c r="N31" s="25" t="s">
        <v>56</v>
      </c>
      <c r="O31" s="25" t="s">
        <v>56</v>
      </c>
      <c r="P31" s="25" t="s">
        <v>56</v>
      </c>
      <c r="Q31" s="32" t="s">
        <v>56</v>
      </c>
      <c r="R31" s="32" t="s">
        <v>56</v>
      </c>
      <c r="S31" s="32" t="s">
        <v>56</v>
      </c>
      <c r="T31" s="32" t="s">
        <v>56</v>
      </c>
      <c r="U31" s="32" t="s">
        <v>56</v>
      </c>
      <c r="V31" s="32" t="s">
        <v>56</v>
      </c>
      <c r="W31" s="32" t="s">
        <v>56</v>
      </c>
      <c r="X31" s="32" t="s">
        <v>56</v>
      </c>
      <c r="Y31" s="32" t="s">
        <v>56</v>
      </c>
      <c r="Z31" s="32" t="s">
        <v>56</v>
      </c>
      <c r="AA31" s="32" t="s">
        <v>56</v>
      </c>
      <c r="AB31" s="32" t="s">
        <v>56</v>
      </c>
      <c r="AC31" s="32" t="s">
        <v>56</v>
      </c>
      <c r="AD31" s="32" t="s">
        <v>56</v>
      </c>
      <c r="AE31" s="32" t="s">
        <v>56</v>
      </c>
      <c r="AF31" s="32" t="s">
        <v>56</v>
      </c>
      <c r="AG31" s="32" t="s">
        <v>56</v>
      </c>
      <c r="AH31" s="32" t="s">
        <v>56</v>
      </c>
      <c r="AI31" s="32" t="s">
        <v>56</v>
      </c>
      <c r="AJ31" s="32" t="s">
        <v>56</v>
      </c>
      <c r="AK31" s="32" t="s">
        <v>56</v>
      </c>
      <c r="AL31" s="32" t="s">
        <v>56</v>
      </c>
      <c r="AM31" s="32" t="s">
        <v>56</v>
      </c>
      <c r="AN31" s="32" t="s">
        <v>56</v>
      </c>
      <c r="AO31" s="32" t="s">
        <v>56</v>
      </c>
      <c r="AP31" s="32" t="s">
        <v>56</v>
      </c>
      <c r="AQ31" s="32" t="s">
        <v>56</v>
      </c>
      <c r="AR31" s="32" t="s">
        <v>56</v>
      </c>
      <c r="AS31" s="32" t="s">
        <v>56</v>
      </c>
      <c r="AT31" s="32" t="s">
        <v>56</v>
      </c>
      <c r="AU31" s="32" t="s">
        <v>56</v>
      </c>
      <c r="AV31" s="33" t="s">
        <v>56</v>
      </c>
      <c r="AY31" s="122" t="str">
        <f t="shared" ca="1" si="3"/>
        <v/>
      </c>
    </row>
    <row r="32" spans="1:51" ht="13" x14ac:dyDescent="0.3">
      <c r="B32" s="20">
        <f t="shared" si="2"/>
        <v>0</v>
      </c>
      <c r="C32" s="5">
        <f>'Table 1'!B33</f>
        <v>0</v>
      </c>
      <c r="D32" s="5">
        <f>'Table 1'!C33</f>
        <v>1</v>
      </c>
      <c r="E32" s="5" t="str">
        <f>'Table 1'!D33</f>
        <v>Per/poly fluorinated substances</v>
      </c>
      <c r="F32" s="5" t="str">
        <f>'Table 1'!E33</f>
        <v>B</v>
      </c>
      <c r="G32" s="5" t="str">
        <f>'Table 1'!F33</f>
        <v>PFODA</v>
      </c>
      <c r="H32" s="12" t="str">
        <f>'Table 1'!G33</f>
        <v>16517-11-6</v>
      </c>
      <c r="I32" s="21" t="s">
        <v>56</v>
      </c>
      <c r="J32" s="25" t="s">
        <v>56</v>
      </c>
      <c r="K32" s="25" t="s">
        <v>56</v>
      </c>
      <c r="L32" s="25" t="s">
        <v>56</v>
      </c>
      <c r="M32" s="25" t="s">
        <v>56</v>
      </c>
      <c r="N32" s="25" t="s">
        <v>56</v>
      </c>
      <c r="O32" s="25" t="s">
        <v>56</v>
      </c>
      <c r="P32" s="25" t="s">
        <v>56</v>
      </c>
      <c r="Q32" s="32" t="s">
        <v>56</v>
      </c>
      <c r="R32" s="32" t="s">
        <v>56</v>
      </c>
      <c r="S32" s="32" t="s">
        <v>56</v>
      </c>
      <c r="T32" s="32" t="s">
        <v>56</v>
      </c>
      <c r="U32" s="32" t="s">
        <v>56</v>
      </c>
      <c r="V32" s="32" t="s">
        <v>56</v>
      </c>
      <c r="W32" s="32" t="s">
        <v>56</v>
      </c>
      <c r="X32" s="32" t="s">
        <v>56</v>
      </c>
      <c r="Y32" s="32" t="s">
        <v>56</v>
      </c>
      <c r="Z32" s="32" t="s">
        <v>56</v>
      </c>
      <c r="AA32" s="32" t="s">
        <v>56</v>
      </c>
      <c r="AB32" s="32" t="s">
        <v>56</v>
      </c>
      <c r="AC32" s="32" t="s">
        <v>56</v>
      </c>
      <c r="AD32" s="32" t="s">
        <v>56</v>
      </c>
      <c r="AE32" s="32" t="s">
        <v>56</v>
      </c>
      <c r="AF32" s="32" t="s">
        <v>56</v>
      </c>
      <c r="AG32" s="32" t="s">
        <v>56</v>
      </c>
      <c r="AH32" s="32" t="s">
        <v>56</v>
      </c>
      <c r="AI32" s="32" t="s">
        <v>56</v>
      </c>
      <c r="AJ32" s="32" t="s">
        <v>56</v>
      </c>
      <c r="AK32" s="32" t="s">
        <v>56</v>
      </c>
      <c r="AL32" s="32" t="s">
        <v>56</v>
      </c>
      <c r="AM32" s="32" t="s">
        <v>56</v>
      </c>
      <c r="AN32" s="32" t="s">
        <v>56</v>
      </c>
      <c r="AO32" s="32" t="s">
        <v>56</v>
      </c>
      <c r="AP32" s="32" t="s">
        <v>56</v>
      </c>
      <c r="AQ32" s="32" t="s">
        <v>56</v>
      </c>
      <c r="AR32" s="32" t="s">
        <v>56</v>
      </c>
      <c r="AS32" s="32" t="s">
        <v>56</v>
      </c>
      <c r="AT32" s="32" t="s">
        <v>56</v>
      </c>
      <c r="AU32" s="32" t="s">
        <v>56</v>
      </c>
      <c r="AV32" s="33" t="s">
        <v>56</v>
      </c>
      <c r="AY32" s="122" t="str">
        <f t="shared" ca="1" si="3"/>
        <v/>
      </c>
    </row>
    <row r="33" spans="1:51" ht="13" x14ac:dyDescent="0.3">
      <c r="B33" s="20">
        <f t="shared" si="2"/>
        <v>0</v>
      </c>
      <c r="C33" s="5">
        <f>'Table 1'!B34</f>
        <v>0</v>
      </c>
      <c r="D33" s="5">
        <f>'Table 1'!C34</f>
        <v>1</v>
      </c>
      <c r="E33" s="5" t="str">
        <f>'Table 1'!D34</f>
        <v>Per/poly fluorinated substances</v>
      </c>
      <c r="F33" s="5" t="str">
        <f>'Table 1'!E34</f>
        <v>B</v>
      </c>
      <c r="G33" s="5" t="str">
        <f>'Table 1'!F34</f>
        <v>PfHxDA</v>
      </c>
      <c r="H33" s="12" t="str">
        <f>'Table 1'!G34</f>
        <v>67905-19-5</v>
      </c>
      <c r="I33" s="21" t="s">
        <v>56</v>
      </c>
      <c r="J33" s="25" t="s">
        <v>56</v>
      </c>
      <c r="K33" s="25" t="s">
        <v>56</v>
      </c>
      <c r="L33" s="25" t="s">
        <v>56</v>
      </c>
      <c r="M33" s="25" t="s">
        <v>56</v>
      </c>
      <c r="N33" s="25" t="s">
        <v>56</v>
      </c>
      <c r="O33" s="25" t="s">
        <v>56</v>
      </c>
      <c r="P33" s="25" t="s">
        <v>56</v>
      </c>
      <c r="Q33" s="32" t="s">
        <v>56</v>
      </c>
      <c r="R33" s="32" t="s">
        <v>56</v>
      </c>
      <c r="S33" s="32" t="s">
        <v>56</v>
      </c>
      <c r="T33" s="32" t="s">
        <v>56</v>
      </c>
      <c r="U33" s="32" t="s">
        <v>56</v>
      </c>
      <c r="V33" s="32" t="s">
        <v>56</v>
      </c>
      <c r="W33" s="32" t="s">
        <v>56</v>
      </c>
      <c r="X33" s="32" t="s">
        <v>56</v>
      </c>
      <c r="Y33" s="32" t="s">
        <v>56</v>
      </c>
      <c r="Z33" s="32" t="s">
        <v>56</v>
      </c>
      <c r="AA33" s="32" t="s">
        <v>56</v>
      </c>
      <c r="AB33" s="32" t="s">
        <v>56</v>
      </c>
      <c r="AC33" s="32" t="s">
        <v>56</v>
      </c>
      <c r="AD33" s="32" t="s">
        <v>56</v>
      </c>
      <c r="AE33" s="32" t="s">
        <v>56</v>
      </c>
      <c r="AF33" s="32" t="s">
        <v>56</v>
      </c>
      <c r="AG33" s="32" t="s">
        <v>56</v>
      </c>
      <c r="AH33" s="32" t="s">
        <v>56</v>
      </c>
      <c r="AI33" s="32" t="s">
        <v>56</v>
      </c>
      <c r="AJ33" s="32" t="s">
        <v>56</v>
      </c>
      <c r="AK33" s="32" t="s">
        <v>56</v>
      </c>
      <c r="AL33" s="32" t="s">
        <v>56</v>
      </c>
      <c r="AM33" s="32" t="s">
        <v>56</v>
      </c>
      <c r="AN33" s="32" t="s">
        <v>56</v>
      </c>
      <c r="AO33" s="32" t="s">
        <v>56</v>
      </c>
      <c r="AP33" s="32" t="s">
        <v>56</v>
      </c>
      <c r="AQ33" s="32" t="s">
        <v>56</v>
      </c>
      <c r="AR33" s="32" t="s">
        <v>56</v>
      </c>
      <c r="AS33" s="32" t="s">
        <v>56</v>
      </c>
      <c r="AT33" s="32" t="s">
        <v>56</v>
      </c>
      <c r="AU33" s="32" t="s">
        <v>56</v>
      </c>
      <c r="AV33" s="33" t="s">
        <v>56</v>
      </c>
      <c r="AY33" s="122" t="str">
        <f t="shared" ca="1" si="3"/>
        <v/>
      </c>
    </row>
    <row r="34" spans="1:51" ht="13" x14ac:dyDescent="0.3">
      <c r="B34" s="20">
        <f t="shared" si="2"/>
        <v>0</v>
      </c>
      <c r="C34" s="5">
        <f>'Table 1'!B35</f>
        <v>0</v>
      </c>
      <c r="D34" s="5">
        <f>'Table 1'!C35</f>
        <v>1</v>
      </c>
      <c r="E34" s="5" t="str">
        <f>'Table 1'!D35</f>
        <v>Per/poly fluorinated substances</v>
      </c>
      <c r="F34" s="5" t="str">
        <f>'Table 1'!E35</f>
        <v>C</v>
      </c>
      <c r="G34" s="5" t="str">
        <f>'Table 1'!F35</f>
        <v>4:2 FTSA</v>
      </c>
      <c r="H34" s="12" t="str">
        <f>'Table 1'!G35</f>
        <v>757124-72-4</v>
      </c>
      <c r="I34" s="21" t="s">
        <v>56</v>
      </c>
      <c r="J34" s="25" t="s">
        <v>56</v>
      </c>
      <c r="K34" s="25" t="s">
        <v>56</v>
      </c>
      <c r="L34" s="25" t="s">
        <v>56</v>
      </c>
      <c r="M34" s="25" t="s">
        <v>56</v>
      </c>
      <c r="N34" s="25" t="s">
        <v>56</v>
      </c>
      <c r="O34" s="25" t="s">
        <v>56</v>
      </c>
      <c r="P34" s="25" t="s">
        <v>56</v>
      </c>
      <c r="Q34" s="32" t="s">
        <v>56</v>
      </c>
      <c r="R34" s="32" t="s">
        <v>56</v>
      </c>
      <c r="S34" s="32" t="s">
        <v>56</v>
      </c>
      <c r="T34" s="32" t="s">
        <v>56</v>
      </c>
      <c r="U34" s="32" t="s">
        <v>56</v>
      </c>
      <c r="V34" s="32" t="s">
        <v>56</v>
      </c>
      <c r="W34" s="32" t="s">
        <v>56</v>
      </c>
      <c r="X34" s="32" t="s">
        <v>56</v>
      </c>
      <c r="Y34" s="32" t="s">
        <v>56</v>
      </c>
      <c r="Z34" s="32" t="s">
        <v>56</v>
      </c>
      <c r="AA34" s="32" t="s">
        <v>56</v>
      </c>
      <c r="AB34" s="32" t="s">
        <v>56</v>
      </c>
      <c r="AC34" s="32" t="s">
        <v>56</v>
      </c>
      <c r="AD34" s="32" t="s">
        <v>56</v>
      </c>
      <c r="AE34" s="32" t="s">
        <v>56</v>
      </c>
      <c r="AF34" s="32" t="s">
        <v>56</v>
      </c>
      <c r="AG34" s="32" t="s">
        <v>56</v>
      </c>
      <c r="AH34" s="32" t="s">
        <v>56</v>
      </c>
      <c r="AI34" s="32" t="s">
        <v>56</v>
      </c>
      <c r="AJ34" s="32" t="s">
        <v>56</v>
      </c>
      <c r="AK34" s="32" t="s">
        <v>56</v>
      </c>
      <c r="AL34" s="32" t="s">
        <v>56</v>
      </c>
      <c r="AM34" s="32" t="s">
        <v>56</v>
      </c>
      <c r="AN34" s="32" t="s">
        <v>56</v>
      </c>
      <c r="AO34" s="32" t="s">
        <v>56</v>
      </c>
      <c r="AP34" s="32" t="s">
        <v>56</v>
      </c>
      <c r="AQ34" s="32" t="s">
        <v>56</v>
      </c>
      <c r="AR34" s="32" t="s">
        <v>56</v>
      </c>
      <c r="AS34" s="32" t="s">
        <v>56</v>
      </c>
      <c r="AT34" s="32" t="s">
        <v>56</v>
      </c>
      <c r="AU34" s="32" t="s">
        <v>56</v>
      </c>
      <c r="AV34" s="33" t="s">
        <v>56</v>
      </c>
      <c r="AY34" s="122" t="str">
        <f t="shared" ca="1" si="3"/>
        <v/>
      </c>
    </row>
    <row r="35" spans="1:51" ht="13" x14ac:dyDescent="0.3">
      <c r="B35" s="20">
        <f t="shared" si="2"/>
        <v>0</v>
      </c>
      <c r="C35" s="5">
        <f>'Table 1'!B36</f>
        <v>0</v>
      </c>
      <c r="D35" s="5">
        <f>'Table 1'!C36</f>
        <v>1</v>
      </c>
      <c r="E35" s="5" t="str">
        <f>'Table 1'!D36</f>
        <v>Per/poly fluorinated substances</v>
      </c>
      <c r="F35" s="5" t="str">
        <f>'Table 1'!E36</f>
        <v>C</v>
      </c>
      <c r="G35" s="5" t="str">
        <f>'Table 1'!F36</f>
        <v>5:3 FTCA
7:3 FTCA</v>
      </c>
      <c r="H35" s="12">
        <f>'Table 1'!G36</f>
        <v>0</v>
      </c>
      <c r="I35" s="21" t="s">
        <v>56</v>
      </c>
      <c r="J35" s="25" t="s">
        <v>56</v>
      </c>
      <c r="K35" s="25" t="s">
        <v>56</v>
      </c>
      <c r="L35" s="25" t="s">
        <v>56</v>
      </c>
      <c r="M35" s="25" t="s">
        <v>56</v>
      </c>
      <c r="N35" s="25" t="s">
        <v>56</v>
      </c>
      <c r="O35" s="25" t="s">
        <v>56</v>
      </c>
      <c r="P35" s="25" t="s">
        <v>56</v>
      </c>
      <c r="Q35" s="32" t="s">
        <v>56</v>
      </c>
      <c r="R35" s="32" t="s">
        <v>56</v>
      </c>
      <c r="S35" s="32" t="s">
        <v>56</v>
      </c>
      <c r="T35" s="32" t="s">
        <v>56</v>
      </c>
      <c r="U35" s="32" t="s">
        <v>56</v>
      </c>
      <c r="V35" s="32" t="s">
        <v>56</v>
      </c>
      <c r="W35" s="32" t="s">
        <v>56</v>
      </c>
      <c r="X35" s="32" t="s">
        <v>56</v>
      </c>
      <c r="Y35" s="32" t="s">
        <v>56</v>
      </c>
      <c r="Z35" s="32" t="s">
        <v>56</v>
      </c>
      <c r="AA35" s="32" t="s">
        <v>56</v>
      </c>
      <c r="AB35" s="32" t="s">
        <v>56</v>
      </c>
      <c r="AC35" s="32" t="s">
        <v>56</v>
      </c>
      <c r="AD35" s="32" t="s">
        <v>56</v>
      </c>
      <c r="AE35" s="32" t="s">
        <v>56</v>
      </c>
      <c r="AF35" s="32" t="s">
        <v>56</v>
      </c>
      <c r="AG35" s="32" t="s">
        <v>56</v>
      </c>
      <c r="AH35" s="32" t="s">
        <v>56</v>
      </c>
      <c r="AI35" s="32" t="s">
        <v>56</v>
      </c>
      <c r="AJ35" s="32" t="s">
        <v>56</v>
      </c>
      <c r="AK35" s="32" t="s">
        <v>56</v>
      </c>
      <c r="AL35" s="32" t="s">
        <v>56</v>
      </c>
      <c r="AM35" s="32" t="s">
        <v>56</v>
      </c>
      <c r="AN35" s="32" t="s">
        <v>56</v>
      </c>
      <c r="AO35" s="32" t="s">
        <v>56</v>
      </c>
      <c r="AP35" s="32" t="s">
        <v>56</v>
      </c>
      <c r="AQ35" s="32" t="s">
        <v>56</v>
      </c>
      <c r="AR35" s="32" t="s">
        <v>56</v>
      </c>
      <c r="AS35" s="32" t="s">
        <v>56</v>
      </c>
      <c r="AT35" s="32" t="s">
        <v>56</v>
      </c>
      <c r="AU35" s="32" t="s">
        <v>56</v>
      </c>
      <c r="AV35" s="33" t="s">
        <v>56</v>
      </c>
      <c r="AY35" s="122" t="str">
        <f t="shared" ca="1" si="3"/>
        <v/>
      </c>
    </row>
    <row r="36" spans="1:51" ht="13" x14ac:dyDescent="0.3">
      <c r="B36" s="20">
        <f t="shared" si="2"/>
        <v>0</v>
      </c>
      <c r="C36" s="5">
        <f>'Table 1'!B37</f>
        <v>0</v>
      </c>
      <c r="D36" s="5">
        <f>'Table 1'!C37</f>
        <v>1</v>
      </c>
      <c r="E36" s="5" t="str">
        <f>'Table 1'!D37</f>
        <v>Per/poly fluorinated substances</v>
      </c>
      <c r="F36" s="5" t="str">
        <f>'Table 1'!E37</f>
        <v>C</v>
      </c>
      <c r="G36" s="5" t="str">
        <f>'Table 1'!F37</f>
        <v>6:2 FTUCA
8:2 FTUCA
10:2 FTUCA</v>
      </c>
      <c r="H36" s="12" t="str">
        <f>'Table 1'!G37</f>
        <v>70887-88-6</v>
      </c>
      <c r="I36" s="21" t="s">
        <v>56</v>
      </c>
      <c r="J36" s="25" t="s">
        <v>56</v>
      </c>
      <c r="K36" s="25" t="s">
        <v>56</v>
      </c>
      <c r="L36" s="25" t="s">
        <v>56</v>
      </c>
      <c r="M36" s="25" t="s">
        <v>56</v>
      </c>
      <c r="N36" s="25" t="s">
        <v>56</v>
      </c>
      <c r="O36" s="25" t="s">
        <v>56</v>
      </c>
      <c r="P36" s="25" t="s">
        <v>56</v>
      </c>
      <c r="Q36" s="32" t="s">
        <v>56</v>
      </c>
      <c r="R36" s="32" t="s">
        <v>56</v>
      </c>
      <c r="S36" s="32" t="s">
        <v>56</v>
      </c>
      <c r="T36" s="32" t="s">
        <v>56</v>
      </c>
      <c r="U36" s="32" t="s">
        <v>56</v>
      </c>
      <c r="V36" s="32" t="s">
        <v>56</v>
      </c>
      <c r="W36" s="32" t="s">
        <v>56</v>
      </c>
      <c r="X36" s="32" t="s">
        <v>56</v>
      </c>
      <c r="Y36" s="32" t="s">
        <v>56</v>
      </c>
      <c r="Z36" s="32" t="s">
        <v>56</v>
      </c>
      <c r="AA36" s="32" t="s">
        <v>56</v>
      </c>
      <c r="AB36" s="32" t="s">
        <v>56</v>
      </c>
      <c r="AC36" s="32" t="s">
        <v>56</v>
      </c>
      <c r="AD36" s="32" t="s">
        <v>56</v>
      </c>
      <c r="AE36" s="32" t="s">
        <v>56</v>
      </c>
      <c r="AF36" s="32" t="s">
        <v>56</v>
      </c>
      <c r="AG36" s="32" t="s">
        <v>56</v>
      </c>
      <c r="AH36" s="32" t="s">
        <v>56</v>
      </c>
      <c r="AI36" s="32" t="s">
        <v>56</v>
      </c>
      <c r="AJ36" s="32" t="s">
        <v>56</v>
      </c>
      <c r="AK36" s="32" t="s">
        <v>56</v>
      </c>
      <c r="AL36" s="32" t="s">
        <v>56</v>
      </c>
      <c r="AM36" s="32" t="s">
        <v>56</v>
      </c>
      <c r="AN36" s="32" t="s">
        <v>56</v>
      </c>
      <c r="AO36" s="32" t="s">
        <v>56</v>
      </c>
      <c r="AP36" s="32" t="s">
        <v>56</v>
      </c>
      <c r="AQ36" s="32" t="s">
        <v>56</v>
      </c>
      <c r="AR36" s="32" t="s">
        <v>56</v>
      </c>
      <c r="AS36" s="32" t="s">
        <v>56</v>
      </c>
      <c r="AT36" s="32" t="s">
        <v>56</v>
      </c>
      <c r="AU36" s="32" t="s">
        <v>56</v>
      </c>
      <c r="AV36" s="33" t="s">
        <v>56</v>
      </c>
      <c r="AY36" s="122" t="str">
        <f t="shared" ca="1" si="3"/>
        <v/>
      </c>
    </row>
    <row r="37" spans="1:51" ht="13" x14ac:dyDescent="0.3">
      <c r="A37" s="44" t="s">
        <v>852</v>
      </c>
      <c r="B37" s="20">
        <f t="shared" si="2"/>
        <v>0</v>
      </c>
      <c r="C37" s="5">
        <f>'Table 1'!B38</f>
        <v>0</v>
      </c>
      <c r="D37" s="5">
        <f>'Table 1'!C38</f>
        <v>1</v>
      </c>
      <c r="E37" s="5" t="str">
        <f>'Table 1'!D38</f>
        <v>Per/poly fluorinated substances</v>
      </c>
      <c r="F37" s="5" t="str">
        <f>'Table 1'!E38</f>
        <v>C</v>
      </c>
      <c r="G37" s="5" t="str">
        <f>'Table 1'!F38</f>
        <v>PFECA (GenX)</v>
      </c>
      <c r="H37" s="12" t="str">
        <f>'Table 1'!G38</f>
        <v>62037-80-3</v>
      </c>
      <c r="I37" s="21" t="s">
        <v>56</v>
      </c>
      <c r="J37" s="25" t="s">
        <v>56</v>
      </c>
      <c r="K37" s="25" t="s">
        <v>56</v>
      </c>
      <c r="L37" s="25" t="s">
        <v>56</v>
      </c>
      <c r="M37" s="25" t="s">
        <v>56</v>
      </c>
      <c r="N37" s="25" t="s">
        <v>56</v>
      </c>
      <c r="O37" s="25" t="s">
        <v>56</v>
      </c>
      <c r="P37" s="25" t="s">
        <v>56</v>
      </c>
      <c r="Q37" s="32" t="s">
        <v>56</v>
      </c>
      <c r="R37" s="32" t="s">
        <v>56</v>
      </c>
      <c r="S37" s="32" t="s">
        <v>56</v>
      </c>
      <c r="T37" s="32" t="s">
        <v>56</v>
      </c>
      <c r="U37" s="32" t="s">
        <v>56</v>
      </c>
      <c r="V37" s="32" t="s">
        <v>56</v>
      </c>
      <c r="W37" s="32" t="s">
        <v>56</v>
      </c>
      <c r="X37" s="32" t="s">
        <v>56</v>
      </c>
      <c r="Y37" s="32" t="s">
        <v>56</v>
      </c>
      <c r="Z37" s="32" t="s">
        <v>56</v>
      </c>
      <c r="AA37" s="32" t="s">
        <v>56</v>
      </c>
      <c r="AB37" s="32" t="s">
        <v>56</v>
      </c>
      <c r="AC37" s="32" t="s">
        <v>56</v>
      </c>
      <c r="AD37" s="32" t="s">
        <v>56</v>
      </c>
      <c r="AE37" s="32" t="s">
        <v>56</v>
      </c>
      <c r="AF37" s="32" t="s">
        <v>56</v>
      </c>
      <c r="AG37" s="32" t="s">
        <v>56</v>
      </c>
      <c r="AH37" s="32" t="s">
        <v>56</v>
      </c>
      <c r="AI37" s="32" t="s">
        <v>56</v>
      </c>
      <c r="AJ37" s="32" t="s">
        <v>56</v>
      </c>
      <c r="AK37" s="32" t="s">
        <v>56</v>
      </c>
      <c r="AL37" s="32" t="s">
        <v>56</v>
      </c>
      <c r="AM37" s="32" t="s">
        <v>56</v>
      </c>
      <c r="AN37" s="32" t="s">
        <v>56</v>
      </c>
      <c r="AO37" s="32" t="s">
        <v>56</v>
      </c>
      <c r="AP37" s="32" t="s">
        <v>56</v>
      </c>
      <c r="AQ37" s="32" t="s">
        <v>56</v>
      </c>
      <c r="AR37" s="32" t="s">
        <v>56</v>
      </c>
      <c r="AS37" s="32" t="s">
        <v>56</v>
      </c>
      <c r="AT37" s="32" t="s">
        <v>56</v>
      </c>
      <c r="AU37" s="32" t="s">
        <v>56</v>
      </c>
      <c r="AV37" s="33" t="s">
        <v>56</v>
      </c>
      <c r="AY37" s="122" t="str">
        <f t="shared" ca="1" si="3"/>
        <v/>
      </c>
    </row>
    <row r="38" spans="1:51" ht="13" x14ac:dyDescent="0.3">
      <c r="B38" s="20">
        <f t="shared" si="2"/>
        <v>0</v>
      </c>
      <c r="C38" s="5">
        <f>'Table 1'!B39</f>
        <v>0</v>
      </c>
      <c r="D38" s="5">
        <f>'Table 1'!C39</f>
        <v>1</v>
      </c>
      <c r="E38" s="5" t="str">
        <f>'Table 1'!D39</f>
        <v>Per/poly fluorinated substances</v>
      </c>
      <c r="F38" s="5" t="str">
        <f>'Table 1'!E39</f>
        <v>C</v>
      </c>
      <c r="G38" s="5" t="str">
        <f>'Table 1'!F39</f>
        <v>PFECA</v>
      </c>
      <c r="H38" s="12" t="str">
        <f>'Table 1'!G39</f>
        <v>908020-52-0</v>
      </c>
      <c r="I38" s="21" t="s">
        <v>56</v>
      </c>
      <c r="J38" s="25" t="s">
        <v>56</v>
      </c>
      <c r="K38" s="25" t="s">
        <v>56</v>
      </c>
      <c r="L38" s="25" t="s">
        <v>56</v>
      </c>
      <c r="M38" s="25" t="s">
        <v>56</v>
      </c>
      <c r="N38" s="25" t="s">
        <v>56</v>
      </c>
      <c r="O38" s="25" t="s">
        <v>56</v>
      </c>
      <c r="P38" s="25" t="s">
        <v>56</v>
      </c>
      <c r="Q38" s="32" t="s">
        <v>56</v>
      </c>
      <c r="R38" s="32" t="s">
        <v>56</v>
      </c>
      <c r="S38" s="32" t="s">
        <v>56</v>
      </c>
      <c r="T38" s="32" t="s">
        <v>56</v>
      </c>
      <c r="U38" s="32" t="s">
        <v>56</v>
      </c>
      <c r="V38" s="32" t="s">
        <v>56</v>
      </c>
      <c r="W38" s="32" t="s">
        <v>56</v>
      </c>
      <c r="X38" s="32" t="s">
        <v>56</v>
      </c>
      <c r="Y38" s="32" t="s">
        <v>56</v>
      </c>
      <c r="Z38" s="32" t="s">
        <v>56</v>
      </c>
      <c r="AA38" s="32" t="s">
        <v>56</v>
      </c>
      <c r="AB38" s="32" t="s">
        <v>56</v>
      </c>
      <c r="AC38" s="32" t="s">
        <v>56</v>
      </c>
      <c r="AD38" s="32" t="s">
        <v>56</v>
      </c>
      <c r="AE38" s="32" t="s">
        <v>56</v>
      </c>
      <c r="AF38" s="32" t="s">
        <v>56</v>
      </c>
      <c r="AG38" s="32" t="s">
        <v>56</v>
      </c>
      <c r="AH38" s="32" t="s">
        <v>56</v>
      </c>
      <c r="AI38" s="32" t="s">
        <v>56</v>
      </c>
      <c r="AJ38" s="32" t="s">
        <v>56</v>
      </c>
      <c r="AK38" s="32" t="s">
        <v>56</v>
      </c>
      <c r="AL38" s="32" t="s">
        <v>56</v>
      </c>
      <c r="AM38" s="32" t="s">
        <v>56</v>
      </c>
      <c r="AN38" s="32" t="s">
        <v>56</v>
      </c>
      <c r="AO38" s="32" t="s">
        <v>56</v>
      </c>
      <c r="AP38" s="32" t="s">
        <v>56</v>
      </c>
      <c r="AQ38" s="32" t="s">
        <v>56</v>
      </c>
      <c r="AR38" s="32" t="s">
        <v>56</v>
      </c>
      <c r="AS38" s="32" t="s">
        <v>56</v>
      </c>
      <c r="AT38" s="32" t="s">
        <v>56</v>
      </c>
      <c r="AU38" s="32" t="s">
        <v>56</v>
      </c>
      <c r="AV38" s="33" t="s">
        <v>56</v>
      </c>
      <c r="AY38" s="122" t="str">
        <f t="shared" ca="1" si="3"/>
        <v/>
      </c>
    </row>
    <row r="39" spans="1:51" ht="13" x14ac:dyDescent="0.3">
      <c r="B39" s="20">
        <f t="shared" si="2"/>
        <v>0</v>
      </c>
      <c r="C39" s="5">
        <f>'Table 1'!B40</f>
        <v>0</v>
      </c>
      <c r="D39" s="5">
        <f>'Table 1'!C40</f>
        <v>1</v>
      </c>
      <c r="E39" s="5" t="str">
        <f>'Table 1'!D40</f>
        <v>Per/poly fluorinated substances</v>
      </c>
      <c r="F39" s="5" t="str">
        <f>'Table 1'!E40</f>
        <v>C</v>
      </c>
      <c r="G39" s="5" t="str">
        <f>'Table 1'!F40</f>
        <v>6:2 FTMAC</v>
      </c>
      <c r="H39" s="12" t="str">
        <f>'Table 1'!G40</f>
        <v>2144-53-8</v>
      </c>
      <c r="I39" s="21" t="s">
        <v>56</v>
      </c>
      <c r="J39" s="25" t="s">
        <v>56</v>
      </c>
      <c r="K39" s="25" t="s">
        <v>56</v>
      </c>
      <c r="L39" s="25" t="s">
        <v>56</v>
      </c>
      <c r="M39" s="25" t="s">
        <v>56</v>
      </c>
      <c r="N39" s="25" t="s">
        <v>56</v>
      </c>
      <c r="O39" s="25" t="s">
        <v>56</v>
      </c>
      <c r="P39" s="25" t="s">
        <v>56</v>
      </c>
      <c r="Q39" s="32" t="s">
        <v>56</v>
      </c>
      <c r="R39" s="32" t="s">
        <v>56</v>
      </c>
      <c r="S39" s="32" t="s">
        <v>56</v>
      </c>
      <c r="T39" s="32" t="s">
        <v>56</v>
      </c>
      <c r="U39" s="32" t="s">
        <v>56</v>
      </c>
      <c r="V39" s="32" t="s">
        <v>56</v>
      </c>
      <c r="W39" s="32" t="s">
        <v>56</v>
      </c>
      <c r="X39" s="32" t="s">
        <v>56</v>
      </c>
      <c r="Y39" s="32" t="s">
        <v>56</v>
      </c>
      <c r="Z39" s="32" t="s">
        <v>56</v>
      </c>
      <c r="AA39" s="32" t="s">
        <v>56</v>
      </c>
      <c r="AB39" s="32" t="s">
        <v>56</v>
      </c>
      <c r="AC39" s="32" t="s">
        <v>56</v>
      </c>
      <c r="AD39" s="32" t="s">
        <v>56</v>
      </c>
      <c r="AE39" s="32" t="s">
        <v>56</v>
      </c>
      <c r="AF39" s="32" t="s">
        <v>56</v>
      </c>
      <c r="AG39" s="32" t="s">
        <v>56</v>
      </c>
      <c r="AH39" s="32" t="s">
        <v>56</v>
      </c>
      <c r="AI39" s="32" t="s">
        <v>56</v>
      </c>
      <c r="AJ39" s="32" t="s">
        <v>56</v>
      </c>
      <c r="AK39" s="32" t="s">
        <v>56</v>
      </c>
      <c r="AL39" s="32" t="s">
        <v>56</v>
      </c>
      <c r="AM39" s="32" t="s">
        <v>56</v>
      </c>
      <c r="AN39" s="32" t="s">
        <v>56</v>
      </c>
      <c r="AO39" s="32" t="s">
        <v>56</v>
      </c>
      <c r="AP39" s="32" t="s">
        <v>56</v>
      </c>
      <c r="AQ39" s="32" t="s">
        <v>56</v>
      </c>
      <c r="AR39" s="32" t="s">
        <v>56</v>
      </c>
      <c r="AS39" s="32" t="s">
        <v>56</v>
      </c>
      <c r="AT39" s="32" t="s">
        <v>56</v>
      </c>
      <c r="AU39" s="32" t="s">
        <v>56</v>
      </c>
      <c r="AV39" s="33" t="s">
        <v>56</v>
      </c>
      <c r="AY39" s="122" t="str">
        <f t="shared" ca="1" si="3"/>
        <v/>
      </c>
    </row>
    <row r="40" spans="1:51" ht="13" x14ac:dyDescent="0.3">
      <c r="B40" s="20">
        <f t="shared" si="2"/>
        <v>0</v>
      </c>
      <c r="C40" s="5">
        <f>'Table 1'!B41</f>
        <v>0</v>
      </c>
      <c r="D40" s="5">
        <f>'Table 1'!C41</f>
        <v>1</v>
      </c>
      <c r="E40" s="5" t="str">
        <f>'Table 1'!D41</f>
        <v>Per/poly fluorinated substances</v>
      </c>
      <c r="F40" s="5" t="str">
        <f>'Table 1'!E41</f>
        <v>C</v>
      </c>
      <c r="G40" s="5" t="str">
        <f>'Table 1'!F41</f>
        <v>6:2 FTAC
8:2 FTAC
10:2 FTAC</v>
      </c>
      <c r="H40" s="12" t="str">
        <f>'Table 1'!G41</f>
        <v>17527-29-6</v>
      </c>
      <c r="I40" s="21" t="s">
        <v>56</v>
      </c>
      <c r="J40" s="25" t="s">
        <v>56</v>
      </c>
      <c r="K40" s="25" t="s">
        <v>56</v>
      </c>
      <c r="L40" s="25" t="s">
        <v>56</v>
      </c>
      <c r="M40" s="25" t="s">
        <v>56</v>
      </c>
      <c r="N40" s="25" t="s">
        <v>56</v>
      </c>
      <c r="O40" s="25" t="s">
        <v>56</v>
      </c>
      <c r="P40" s="25" t="s">
        <v>56</v>
      </c>
      <c r="Q40" s="32" t="s">
        <v>56</v>
      </c>
      <c r="R40" s="32" t="s">
        <v>56</v>
      </c>
      <c r="S40" s="32" t="s">
        <v>56</v>
      </c>
      <c r="T40" s="32" t="s">
        <v>56</v>
      </c>
      <c r="U40" s="32" t="s">
        <v>56</v>
      </c>
      <c r="V40" s="32" t="s">
        <v>56</v>
      </c>
      <c r="W40" s="32" t="s">
        <v>56</v>
      </c>
      <c r="X40" s="32" t="s">
        <v>56</v>
      </c>
      <c r="Y40" s="32" t="s">
        <v>56</v>
      </c>
      <c r="Z40" s="32" t="s">
        <v>56</v>
      </c>
      <c r="AA40" s="32" t="s">
        <v>56</v>
      </c>
      <c r="AB40" s="32" t="s">
        <v>56</v>
      </c>
      <c r="AC40" s="32" t="s">
        <v>56</v>
      </c>
      <c r="AD40" s="32" t="s">
        <v>56</v>
      </c>
      <c r="AE40" s="32" t="s">
        <v>56</v>
      </c>
      <c r="AF40" s="32" t="s">
        <v>56</v>
      </c>
      <c r="AG40" s="32" t="s">
        <v>56</v>
      </c>
      <c r="AH40" s="32" t="s">
        <v>56</v>
      </c>
      <c r="AI40" s="32" t="s">
        <v>56</v>
      </c>
      <c r="AJ40" s="32" t="s">
        <v>56</v>
      </c>
      <c r="AK40" s="32" t="s">
        <v>56</v>
      </c>
      <c r="AL40" s="32" t="s">
        <v>56</v>
      </c>
      <c r="AM40" s="32" t="s">
        <v>56</v>
      </c>
      <c r="AN40" s="32" t="s">
        <v>56</v>
      </c>
      <c r="AO40" s="32" t="s">
        <v>56</v>
      </c>
      <c r="AP40" s="32" t="s">
        <v>56</v>
      </c>
      <c r="AQ40" s="32" t="s">
        <v>56</v>
      </c>
      <c r="AR40" s="32" t="s">
        <v>56</v>
      </c>
      <c r="AS40" s="32" t="s">
        <v>56</v>
      </c>
      <c r="AT40" s="32" t="s">
        <v>56</v>
      </c>
      <c r="AU40" s="32" t="s">
        <v>56</v>
      </c>
      <c r="AV40" s="33" t="s">
        <v>56</v>
      </c>
      <c r="AY40" s="122" t="str">
        <f t="shared" ca="1" si="3"/>
        <v/>
      </c>
    </row>
    <row r="41" spans="1:51" ht="13" x14ac:dyDescent="0.3">
      <c r="B41" s="20">
        <f t="shared" si="2"/>
        <v>0</v>
      </c>
      <c r="C41" s="5">
        <f>'Table 1'!B42</f>
        <v>0</v>
      </c>
      <c r="D41" s="5">
        <f>'Table 1'!C42</f>
        <v>1</v>
      </c>
      <c r="E41" s="5" t="str">
        <f>'Table 1'!D42</f>
        <v>Per/poly fluorinated substances</v>
      </c>
      <c r="F41" s="5" t="str">
        <f>'Table 1'!E42</f>
        <v>C</v>
      </c>
      <c r="G41" s="5" t="str">
        <f>'Table 1'!F42</f>
        <v>PfHxDA</v>
      </c>
      <c r="H41" s="12" t="str">
        <f>'Table 1'!G42</f>
        <v>67905-19-5</v>
      </c>
      <c r="I41" s="21" t="s">
        <v>56</v>
      </c>
      <c r="J41" s="25" t="s">
        <v>56</v>
      </c>
      <c r="K41" s="25" t="s">
        <v>56</v>
      </c>
      <c r="L41" s="25" t="s">
        <v>56</v>
      </c>
      <c r="M41" s="25" t="s">
        <v>56</v>
      </c>
      <c r="N41" s="25" t="s">
        <v>56</v>
      </c>
      <c r="O41" s="25" t="s">
        <v>56</v>
      </c>
      <c r="P41" s="25" t="s">
        <v>56</v>
      </c>
      <c r="Q41" s="32" t="s">
        <v>56</v>
      </c>
      <c r="R41" s="32" t="s">
        <v>56</v>
      </c>
      <c r="S41" s="32" t="s">
        <v>56</v>
      </c>
      <c r="T41" s="32" t="s">
        <v>56</v>
      </c>
      <c r="U41" s="32" t="s">
        <v>56</v>
      </c>
      <c r="V41" s="32" t="s">
        <v>56</v>
      </c>
      <c r="W41" s="32" t="s">
        <v>56</v>
      </c>
      <c r="X41" s="32" t="s">
        <v>56</v>
      </c>
      <c r="Y41" s="32" t="s">
        <v>56</v>
      </c>
      <c r="Z41" s="32" t="s">
        <v>56</v>
      </c>
      <c r="AA41" s="32" t="s">
        <v>56</v>
      </c>
      <c r="AB41" s="32" t="s">
        <v>56</v>
      </c>
      <c r="AC41" s="32" t="s">
        <v>56</v>
      </c>
      <c r="AD41" s="32" t="s">
        <v>56</v>
      </c>
      <c r="AE41" s="32" t="s">
        <v>56</v>
      </c>
      <c r="AF41" s="32" t="s">
        <v>56</v>
      </c>
      <c r="AG41" s="32" t="s">
        <v>56</v>
      </c>
      <c r="AH41" s="32" t="s">
        <v>56</v>
      </c>
      <c r="AI41" s="32" t="s">
        <v>56</v>
      </c>
      <c r="AJ41" s="32" t="s">
        <v>56</v>
      </c>
      <c r="AK41" s="32" t="s">
        <v>56</v>
      </c>
      <c r="AL41" s="32" t="s">
        <v>56</v>
      </c>
      <c r="AM41" s="32" t="s">
        <v>56</v>
      </c>
      <c r="AN41" s="32" t="s">
        <v>56</v>
      </c>
      <c r="AO41" s="32" t="s">
        <v>56</v>
      </c>
      <c r="AP41" s="32" t="s">
        <v>56</v>
      </c>
      <c r="AQ41" s="32" t="s">
        <v>56</v>
      </c>
      <c r="AR41" s="32" t="s">
        <v>56</v>
      </c>
      <c r="AS41" s="32" t="s">
        <v>56</v>
      </c>
      <c r="AT41" s="32" t="s">
        <v>56</v>
      </c>
      <c r="AU41" s="32" t="s">
        <v>56</v>
      </c>
      <c r="AV41" s="33" t="s">
        <v>56</v>
      </c>
      <c r="AY41" s="122" t="str">
        <f t="shared" ca="1" si="3"/>
        <v/>
      </c>
    </row>
    <row r="42" spans="1:51" ht="13" x14ac:dyDescent="0.3">
      <c r="B42" s="20">
        <f t="shared" si="2"/>
        <v>0</v>
      </c>
      <c r="C42" s="5">
        <f>'Table 1'!B43</f>
        <v>0</v>
      </c>
      <c r="D42" s="5">
        <f>'Table 1'!C43</f>
        <v>1</v>
      </c>
      <c r="E42" s="5" t="str">
        <f>'Table 1'!D43</f>
        <v>Per/poly fluorinated substances</v>
      </c>
      <c r="F42" s="5" t="str">
        <f>'Table 1'!E43</f>
        <v>C</v>
      </c>
      <c r="G42" s="5" t="str">
        <f>'Table 1'!F43</f>
        <v>C4/C4 PFPiA</v>
      </c>
      <c r="H42" s="12" t="str">
        <f>'Table 1'!G43</f>
        <v>52299-25-9</v>
      </c>
      <c r="I42" s="21" t="s">
        <v>56</v>
      </c>
      <c r="J42" s="25" t="s">
        <v>56</v>
      </c>
      <c r="K42" s="25" t="s">
        <v>56</v>
      </c>
      <c r="L42" s="25" t="s">
        <v>56</v>
      </c>
      <c r="M42" s="25" t="s">
        <v>56</v>
      </c>
      <c r="N42" s="25" t="s">
        <v>56</v>
      </c>
      <c r="O42" s="25" t="s">
        <v>56</v>
      </c>
      <c r="P42" s="25" t="s">
        <v>56</v>
      </c>
      <c r="Q42" s="32" t="s">
        <v>56</v>
      </c>
      <c r="R42" s="32" t="s">
        <v>56</v>
      </c>
      <c r="S42" s="32" t="s">
        <v>56</v>
      </c>
      <c r="T42" s="32" t="s">
        <v>56</v>
      </c>
      <c r="U42" s="32" t="s">
        <v>56</v>
      </c>
      <c r="V42" s="32" t="s">
        <v>56</v>
      </c>
      <c r="W42" s="32" t="s">
        <v>56</v>
      </c>
      <c r="X42" s="32" t="s">
        <v>56</v>
      </c>
      <c r="Y42" s="32" t="s">
        <v>56</v>
      </c>
      <c r="Z42" s="32" t="s">
        <v>56</v>
      </c>
      <c r="AA42" s="32" t="s">
        <v>56</v>
      </c>
      <c r="AB42" s="32" t="s">
        <v>56</v>
      </c>
      <c r="AC42" s="32" t="s">
        <v>56</v>
      </c>
      <c r="AD42" s="32" t="s">
        <v>56</v>
      </c>
      <c r="AE42" s="32" t="s">
        <v>56</v>
      </c>
      <c r="AF42" s="32" t="s">
        <v>56</v>
      </c>
      <c r="AG42" s="32" t="s">
        <v>56</v>
      </c>
      <c r="AH42" s="32" t="s">
        <v>56</v>
      </c>
      <c r="AI42" s="32" t="s">
        <v>56</v>
      </c>
      <c r="AJ42" s="32" t="s">
        <v>56</v>
      </c>
      <c r="AK42" s="32" t="s">
        <v>56</v>
      </c>
      <c r="AL42" s="32" t="s">
        <v>56</v>
      </c>
      <c r="AM42" s="32" t="s">
        <v>56</v>
      </c>
      <c r="AN42" s="32" t="s">
        <v>56</v>
      </c>
      <c r="AO42" s="32" t="s">
        <v>56</v>
      </c>
      <c r="AP42" s="32" t="s">
        <v>56</v>
      </c>
      <c r="AQ42" s="32" t="s">
        <v>56</v>
      </c>
      <c r="AR42" s="32" t="s">
        <v>56</v>
      </c>
      <c r="AS42" s="32" t="s">
        <v>56</v>
      </c>
      <c r="AT42" s="32" t="s">
        <v>56</v>
      </c>
      <c r="AU42" s="32" t="s">
        <v>56</v>
      </c>
      <c r="AV42" s="33" t="s">
        <v>56</v>
      </c>
      <c r="AY42" s="122" t="str">
        <f t="shared" ca="1" si="3"/>
        <v/>
      </c>
    </row>
    <row r="43" spans="1:51" ht="13" x14ac:dyDescent="0.3">
      <c r="A43" s="44" t="s">
        <v>852</v>
      </c>
      <c r="B43" s="20">
        <f t="shared" si="2"/>
        <v>1</v>
      </c>
      <c r="C43" s="5">
        <f>'Table 1'!B44</f>
        <v>0</v>
      </c>
      <c r="D43" s="5">
        <f>'Table 1'!C44</f>
        <v>1</v>
      </c>
      <c r="E43" s="5" t="str">
        <f>'Table 1'!D44</f>
        <v>Per/poly fluorinated substances</v>
      </c>
      <c r="F43" s="5" t="str">
        <f>'Table 1'!E44</f>
        <v>C</v>
      </c>
      <c r="G43" s="5" t="str">
        <f>'Table 1'!F44</f>
        <v>8:2 FTOH</v>
      </c>
      <c r="H43" s="12" t="str">
        <f>'Table 1'!G44</f>
        <v>678-39-7</v>
      </c>
      <c r="I43" s="21" t="s">
        <v>56</v>
      </c>
      <c r="J43" s="25" t="s">
        <v>56</v>
      </c>
      <c r="K43" s="25" t="s">
        <v>56</v>
      </c>
      <c r="L43" s="25" t="s">
        <v>56</v>
      </c>
      <c r="M43" s="25" t="s">
        <v>56</v>
      </c>
      <c r="N43" s="25" t="s">
        <v>56</v>
      </c>
      <c r="O43" s="25" t="s">
        <v>56</v>
      </c>
      <c r="P43" s="25" t="s">
        <v>56</v>
      </c>
      <c r="Q43" s="32" t="s">
        <v>395</v>
      </c>
      <c r="R43" s="32" t="s">
        <v>556</v>
      </c>
      <c r="S43" s="32" t="s">
        <v>687</v>
      </c>
      <c r="T43" s="32" t="s">
        <v>392</v>
      </c>
      <c r="U43" s="32" t="s">
        <v>392</v>
      </c>
      <c r="V43" s="32" t="s">
        <v>392</v>
      </c>
      <c r="W43" s="32" t="s">
        <v>392</v>
      </c>
      <c r="X43" s="32"/>
      <c r="Y43" s="32"/>
      <c r="Z43" s="144" t="s">
        <v>758</v>
      </c>
      <c r="AA43" s="32" t="s">
        <v>392</v>
      </c>
      <c r="AB43" s="32" t="s">
        <v>392</v>
      </c>
      <c r="AC43" s="32" t="s">
        <v>759</v>
      </c>
      <c r="AD43" s="32" t="s">
        <v>760</v>
      </c>
      <c r="AE43" s="32" t="s">
        <v>696</v>
      </c>
      <c r="AF43" s="32" t="s">
        <v>761</v>
      </c>
      <c r="AG43" s="32" t="s">
        <v>762</v>
      </c>
      <c r="AH43" s="32" t="s">
        <v>763</v>
      </c>
      <c r="AI43" s="32" t="s">
        <v>764</v>
      </c>
      <c r="AJ43" s="32" t="s">
        <v>392</v>
      </c>
      <c r="AK43" s="32" t="s">
        <v>392</v>
      </c>
      <c r="AL43" s="32" t="s">
        <v>56</v>
      </c>
      <c r="AM43" s="32" t="s">
        <v>392</v>
      </c>
      <c r="AN43" s="32" t="s">
        <v>392</v>
      </c>
      <c r="AO43" s="32" t="s">
        <v>392</v>
      </c>
      <c r="AP43" s="32" t="s">
        <v>392</v>
      </c>
      <c r="AQ43" s="32" t="s">
        <v>765</v>
      </c>
      <c r="AR43" s="32" t="s">
        <v>766</v>
      </c>
      <c r="AS43" s="32" t="s">
        <v>392</v>
      </c>
      <c r="AT43" s="32" t="s">
        <v>392</v>
      </c>
      <c r="AU43" s="32" t="s">
        <v>392</v>
      </c>
      <c r="AV43" s="33" t="s">
        <v>694</v>
      </c>
      <c r="AY43" s="122" t="str">
        <f t="shared" ca="1" si="3"/>
        <v>Passed</v>
      </c>
    </row>
    <row r="44" spans="1:51" ht="13" x14ac:dyDescent="0.3">
      <c r="A44" s="44" t="s">
        <v>852</v>
      </c>
      <c r="B44" s="20">
        <f t="shared" si="2"/>
        <v>0</v>
      </c>
      <c r="C44" s="5">
        <f>'Table 1'!B45</f>
        <v>0</v>
      </c>
      <c r="D44" s="5">
        <f>'Table 1'!C45</f>
        <v>1</v>
      </c>
      <c r="E44" s="5" t="str">
        <f>'Table 1'!D45</f>
        <v>Per/poly fluorinated substances</v>
      </c>
      <c r="F44" s="5">
        <f>'Table 1'!E45</f>
        <v>0</v>
      </c>
      <c r="G44" s="5" t="str">
        <f>'Table 1'!F45</f>
        <v>10:2 FTOH</v>
      </c>
      <c r="H44" s="12" t="str">
        <f>'Table 1'!G45</f>
        <v>865-86-1</v>
      </c>
      <c r="I44" s="21" t="s">
        <v>56</v>
      </c>
      <c r="J44" s="25" t="s">
        <v>56</v>
      </c>
      <c r="K44" s="25" t="s">
        <v>56</v>
      </c>
      <c r="L44" s="25" t="s">
        <v>56</v>
      </c>
      <c r="M44" s="25" t="s">
        <v>56</v>
      </c>
      <c r="N44" s="25" t="s">
        <v>56</v>
      </c>
      <c r="O44" s="25" t="s">
        <v>56</v>
      </c>
      <c r="P44" s="25" t="s">
        <v>56</v>
      </c>
      <c r="Q44" s="32" t="s">
        <v>56</v>
      </c>
      <c r="R44" s="32" t="s">
        <v>56</v>
      </c>
      <c r="S44" s="32" t="s">
        <v>56</v>
      </c>
      <c r="T44" s="32" t="s">
        <v>56</v>
      </c>
      <c r="U44" s="32" t="s">
        <v>56</v>
      </c>
      <c r="V44" s="32" t="s">
        <v>56</v>
      </c>
      <c r="W44" s="32" t="s">
        <v>56</v>
      </c>
      <c r="X44" s="32" t="s">
        <v>56</v>
      </c>
      <c r="Y44" s="32" t="s">
        <v>56</v>
      </c>
      <c r="Z44" s="32" t="s">
        <v>56</v>
      </c>
      <c r="AA44" s="32" t="s">
        <v>56</v>
      </c>
      <c r="AB44" s="32" t="s">
        <v>56</v>
      </c>
      <c r="AC44" s="32" t="s">
        <v>56</v>
      </c>
      <c r="AD44" s="32" t="s">
        <v>56</v>
      </c>
      <c r="AE44" s="32" t="s">
        <v>56</v>
      </c>
      <c r="AF44" s="32" t="s">
        <v>56</v>
      </c>
      <c r="AG44" s="32" t="s">
        <v>56</v>
      </c>
      <c r="AH44" s="32" t="s">
        <v>56</v>
      </c>
      <c r="AI44" s="32" t="s">
        <v>56</v>
      </c>
      <c r="AJ44" s="32" t="s">
        <v>56</v>
      </c>
      <c r="AK44" s="32" t="s">
        <v>56</v>
      </c>
      <c r="AL44" s="32" t="s">
        <v>56</v>
      </c>
      <c r="AM44" s="32" t="s">
        <v>56</v>
      </c>
      <c r="AN44" s="32" t="s">
        <v>56</v>
      </c>
      <c r="AO44" s="32" t="s">
        <v>56</v>
      </c>
      <c r="AP44" s="32" t="s">
        <v>56</v>
      </c>
      <c r="AQ44" s="32" t="s">
        <v>56</v>
      </c>
      <c r="AR44" s="32" t="s">
        <v>56</v>
      </c>
      <c r="AS44" s="32" t="s">
        <v>56</v>
      </c>
      <c r="AT44" s="32" t="s">
        <v>56</v>
      </c>
      <c r="AU44" s="32" t="s">
        <v>56</v>
      </c>
      <c r="AV44" s="33" t="s">
        <v>56</v>
      </c>
      <c r="AY44" s="122" t="str">
        <f t="shared" ca="1" si="3"/>
        <v/>
      </c>
    </row>
    <row r="45" spans="1:51" ht="13" x14ac:dyDescent="0.3">
      <c r="B45" s="20">
        <f t="shared" si="2"/>
        <v>0</v>
      </c>
      <c r="C45" s="5">
        <f>'Table 1'!B46</f>
        <v>0</v>
      </c>
      <c r="D45" s="5">
        <f>'Table 1'!C46</f>
        <v>1</v>
      </c>
      <c r="E45" s="5" t="str">
        <f>'Table 1'!D46</f>
        <v>Per/poly fluorinated substances</v>
      </c>
      <c r="F45" s="5" t="str">
        <f>'Table 1'!E46</f>
        <v>C</v>
      </c>
      <c r="G45" s="5" t="str">
        <f>'Table 1'!F46</f>
        <v>C6/C6 PFPiA</v>
      </c>
      <c r="H45" s="12" t="str">
        <f>'Table 1'!G46</f>
        <v>40143-77-9</v>
      </c>
      <c r="I45" s="21" t="s">
        <v>56</v>
      </c>
      <c r="J45" s="25" t="s">
        <v>56</v>
      </c>
      <c r="K45" s="25" t="s">
        <v>56</v>
      </c>
      <c r="L45" s="25" t="s">
        <v>56</v>
      </c>
      <c r="M45" s="25" t="s">
        <v>56</v>
      </c>
      <c r="N45" s="25" t="s">
        <v>56</v>
      </c>
      <c r="O45" s="25" t="s">
        <v>56</v>
      </c>
      <c r="P45" s="25" t="s">
        <v>56</v>
      </c>
      <c r="Q45" s="32" t="s">
        <v>56</v>
      </c>
      <c r="R45" s="32" t="s">
        <v>56</v>
      </c>
      <c r="S45" s="32" t="s">
        <v>56</v>
      </c>
      <c r="T45" s="32" t="s">
        <v>56</v>
      </c>
      <c r="U45" s="32" t="s">
        <v>56</v>
      </c>
      <c r="V45" s="32" t="s">
        <v>56</v>
      </c>
      <c r="W45" s="32" t="s">
        <v>56</v>
      </c>
      <c r="X45" s="32" t="s">
        <v>56</v>
      </c>
      <c r="Y45" s="32" t="s">
        <v>56</v>
      </c>
      <c r="Z45" s="32" t="s">
        <v>56</v>
      </c>
      <c r="AA45" s="32" t="s">
        <v>56</v>
      </c>
      <c r="AB45" s="32" t="s">
        <v>56</v>
      </c>
      <c r="AC45" s="32" t="s">
        <v>56</v>
      </c>
      <c r="AD45" s="32" t="s">
        <v>56</v>
      </c>
      <c r="AE45" s="32" t="s">
        <v>56</v>
      </c>
      <c r="AF45" s="32" t="s">
        <v>56</v>
      </c>
      <c r="AG45" s="32" t="s">
        <v>56</v>
      </c>
      <c r="AH45" s="32" t="s">
        <v>56</v>
      </c>
      <c r="AI45" s="32" t="s">
        <v>56</v>
      </c>
      <c r="AJ45" s="32" t="s">
        <v>56</v>
      </c>
      <c r="AK45" s="32" t="s">
        <v>56</v>
      </c>
      <c r="AL45" s="32" t="s">
        <v>56</v>
      </c>
      <c r="AM45" s="32" t="s">
        <v>56</v>
      </c>
      <c r="AN45" s="32" t="s">
        <v>56</v>
      </c>
      <c r="AO45" s="32" t="s">
        <v>56</v>
      </c>
      <c r="AP45" s="32" t="s">
        <v>56</v>
      </c>
      <c r="AQ45" s="32" t="s">
        <v>56</v>
      </c>
      <c r="AR45" s="32" t="s">
        <v>56</v>
      </c>
      <c r="AS45" s="32" t="s">
        <v>56</v>
      </c>
      <c r="AT45" s="32" t="s">
        <v>56</v>
      </c>
      <c r="AU45" s="32" t="s">
        <v>56</v>
      </c>
      <c r="AV45" s="33" t="s">
        <v>56</v>
      </c>
      <c r="AY45" s="122" t="str">
        <f t="shared" ca="1" si="3"/>
        <v/>
      </c>
    </row>
    <row r="46" spans="1:51" ht="13" x14ac:dyDescent="0.3">
      <c r="B46" s="20">
        <f t="shared" si="2"/>
        <v>0</v>
      </c>
      <c r="C46" s="5">
        <f>'Table 1'!B47</f>
        <v>0</v>
      </c>
      <c r="D46" s="5">
        <f>'Table 1'!C47</f>
        <v>1</v>
      </c>
      <c r="E46" s="5" t="str">
        <f>'Table 1'!D47</f>
        <v>Per/poly fluorinated substances</v>
      </c>
      <c r="F46" s="5" t="str">
        <f>'Table 1'!E47</f>
        <v>C</v>
      </c>
      <c r="G46" s="5" t="str">
        <f>'Table 1'!F47</f>
        <v>C6/C8 PFPiA</v>
      </c>
      <c r="H46" s="12" t="str">
        <f>'Table 1'!G47</f>
        <v>610800-34-5</v>
      </c>
      <c r="I46" s="21" t="s">
        <v>56</v>
      </c>
      <c r="J46" s="25" t="s">
        <v>56</v>
      </c>
      <c r="K46" s="25" t="s">
        <v>56</v>
      </c>
      <c r="L46" s="25" t="s">
        <v>56</v>
      </c>
      <c r="M46" s="25" t="s">
        <v>56</v>
      </c>
      <c r="N46" s="25" t="s">
        <v>56</v>
      </c>
      <c r="O46" s="25" t="s">
        <v>56</v>
      </c>
      <c r="P46" s="25" t="s">
        <v>56</v>
      </c>
      <c r="Q46" s="32" t="s">
        <v>56</v>
      </c>
      <c r="R46" s="32" t="s">
        <v>56</v>
      </c>
      <c r="S46" s="32" t="s">
        <v>56</v>
      </c>
      <c r="T46" s="32" t="s">
        <v>56</v>
      </c>
      <c r="U46" s="32" t="s">
        <v>56</v>
      </c>
      <c r="V46" s="32" t="s">
        <v>56</v>
      </c>
      <c r="W46" s="32" t="s">
        <v>56</v>
      </c>
      <c r="X46" s="32" t="s">
        <v>56</v>
      </c>
      <c r="Y46" s="32" t="s">
        <v>56</v>
      </c>
      <c r="Z46" s="32" t="s">
        <v>56</v>
      </c>
      <c r="AA46" s="32" t="s">
        <v>56</v>
      </c>
      <c r="AB46" s="32" t="s">
        <v>56</v>
      </c>
      <c r="AC46" s="32" t="s">
        <v>56</v>
      </c>
      <c r="AD46" s="32" t="s">
        <v>56</v>
      </c>
      <c r="AE46" s="32" t="s">
        <v>56</v>
      </c>
      <c r="AF46" s="32" t="s">
        <v>56</v>
      </c>
      <c r="AG46" s="32" t="s">
        <v>56</v>
      </c>
      <c r="AH46" s="32" t="s">
        <v>56</v>
      </c>
      <c r="AI46" s="32" t="s">
        <v>56</v>
      </c>
      <c r="AJ46" s="32" t="s">
        <v>56</v>
      </c>
      <c r="AK46" s="32" t="s">
        <v>56</v>
      </c>
      <c r="AL46" s="32" t="s">
        <v>56</v>
      </c>
      <c r="AM46" s="32" t="s">
        <v>56</v>
      </c>
      <c r="AN46" s="32" t="s">
        <v>56</v>
      </c>
      <c r="AO46" s="32" t="s">
        <v>56</v>
      </c>
      <c r="AP46" s="32" t="s">
        <v>56</v>
      </c>
      <c r="AQ46" s="32" t="s">
        <v>56</v>
      </c>
      <c r="AR46" s="32" t="s">
        <v>56</v>
      </c>
      <c r="AS46" s="32" t="s">
        <v>56</v>
      </c>
      <c r="AT46" s="32" t="s">
        <v>56</v>
      </c>
      <c r="AU46" s="32" t="s">
        <v>56</v>
      </c>
      <c r="AV46" s="33" t="s">
        <v>56</v>
      </c>
      <c r="AY46" s="122" t="str">
        <f t="shared" ca="1" si="3"/>
        <v/>
      </c>
    </row>
    <row r="47" spans="1:51" ht="13" x14ac:dyDescent="0.3">
      <c r="B47" s="20">
        <f t="shared" si="2"/>
        <v>0</v>
      </c>
      <c r="C47" s="5">
        <f>'Table 1'!B48</f>
        <v>0</v>
      </c>
      <c r="D47" s="5">
        <f>'Table 1'!C48</f>
        <v>1</v>
      </c>
      <c r="E47" s="5" t="str">
        <f>'Table 1'!D48</f>
        <v>Per/poly fluorinated substances</v>
      </c>
      <c r="F47" s="5" t="str">
        <f>'Table 1'!E48</f>
        <v>C</v>
      </c>
      <c r="G47" s="5" t="str">
        <f>'Table 1'!F48</f>
        <v>C8/C8 PFPiA</v>
      </c>
      <c r="H47" s="12" t="str">
        <f>'Table 1'!G48</f>
        <v>40143-79-1</v>
      </c>
      <c r="I47" s="21" t="s">
        <v>56</v>
      </c>
      <c r="J47" s="25" t="s">
        <v>56</v>
      </c>
      <c r="K47" s="25" t="s">
        <v>56</v>
      </c>
      <c r="L47" s="25" t="s">
        <v>56</v>
      </c>
      <c r="M47" s="25" t="s">
        <v>56</v>
      </c>
      <c r="N47" s="25" t="s">
        <v>56</v>
      </c>
      <c r="O47" s="25" t="s">
        <v>56</v>
      </c>
      <c r="P47" s="25" t="s">
        <v>56</v>
      </c>
      <c r="Q47" s="32" t="s">
        <v>56</v>
      </c>
      <c r="R47" s="32" t="s">
        <v>56</v>
      </c>
      <c r="S47" s="32" t="s">
        <v>56</v>
      </c>
      <c r="T47" s="32" t="s">
        <v>56</v>
      </c>
      <c r="U47" s="32" t="s">
        <v>56</v>
      </c>
      <c r="V47" s="32" t="s">
        <v>56</v>
      </c>
      <c r="W47" s="32" t="s">
        <v>56</v>
      </c>
      <c r="X47" s="32" t="s">
        <v>56</v>
      </c>
      <c r="Y47" s="32" t="s">
        <v>56</v>
      </c>
      <c r="Z47" s="32" t="s">
        <v>56</v>
      </c>
      <c r="AA47" s="32" t="s">
        <v>56</v>
      </c>
      <c r="AB47" s="32" t="s">
        <v>56</v>
      </c>
      <c r="AC47" s="32" t="s">
        <v>56</v>
      </c>
      <c r="AD47" s="32" t="s">
        <v>56</v>
      </c>
      <c r="AE47" s="32" t="s">
        <v>56</v>
      </c>
      <c r="AF47" s="32" t="s">
        <v>56</v>
      </c>
      <c r="AG47" s="32" t="s">
        <v>56</v>
      </c>
      <c r="AH47" s="32" t="s">
        <v>56</v>
      </c>
      <c r="AI47" s="32" t="s">
        <v>56</v>
      </c>
      <c r="AJ47" s="32" t="s">
        <v>56</v>
      </c>
      <c r="AK47" s="32" t="s">
        <v>56</v>
      </c>
      <c r="AL47" s="32" t="s">
        <v>56</v>
      </c>
      <c r="AM47" s="32" t="s">
        <v>56</v>
      </c>
      <c r="AN47" s="32" t="s">
        <v>56</v>
      </c>
      <c r="AO47" s="32" t="s">
        <v>56</v>
      </c>
      <c r="AP47" s="32" t="s">
        <v>56</v>
      </c>
      <c r="AQ47" s="32" t="s">
        <v>56</v>
      </c>
      <c r="AR47" s="32" t="s">
        <v>56</v>
      </c>
      <c r="AS47" s="32" t="s">
        <v>56</v>
      </c>
      <c r="AT47" s="32" t="s">
        <v>56</v>
      </c>
      <c r="AU47" s="32" t="s">
        <v>56</v>
      </c>
      <c r="AV47" s="33" t="s">
        <v>56</v>
      </c>
      <c r="AY47" s="122" t="str">
        <f t="shared" ca="1" si="3"/>
        <v/>
      </c>
    </row>
    <row r="48" spans="1:51" ht="13" x14ac:dyDescent="0.3">
      <c r="B48" s="20">
        <f t="shared" si="2"/>
        <v>0</v>
      </c>
      <c r="C48" s="5">
        <f>'Table 1'!B49</f>
        <v>0</v>
      </c>
      <c r="D48" s="5">
        <f>'Table 1'!C49</f>
        <v>1</v>
      </c>
      <c r="E48" s="5" t="str">
        <f>'Table 1'!D49</f>
        <v>Per/poly fluorinated substances</v>
      </c>
      <c r="F48" s="5" t="str">
        <f>'Table 1'!E49</f>
        <v>D</v>
      </c>
      <c r="G48" s="5" t="str">
        <f>'Table 1'!F49</f>
        <v>HFPO</v>
      </c>
      <c r="H48" s="12" t="str">
        <f>'Table 1'!G49</f>
        <v>220182-27-4</v>
      </c>
      <c r="I48" s="21" t="s">
        <v>56</v>
      </c>
      <c r="J48" s="25" t="s">
        <v>56</v>
      </c>
      <c r="K48" s="25" t="s">
        <v>56</v>
      </c>
      <c r="L48" s="25" t="s">
        <v>56</v>
      </c>
      <c r="M48" s="25" t="s">
        <v>56</v>
      </c>
      <c r="N48" s="25" t="s">
        <v>56</v>
      </c>
      <c r="O48" s="25" t="s">
        <v>56</v>
      </c>
      <c r="P48" s="25" t="s">
        <v>56</v>
      </c>
      <c r="Q48" s="32" t="s">
        <v>56</v>
      </c>
      <c r="R48" s="32" t="s">
        <v>56</v>
      </c>
      <c r="S48" s="32" t="s">
        <v>56</v>
      </c>
      <c r="T48" s="32" t="s">
        <v>56</v>
      </c>
      <c r="U48" s="32" t="s">
        <v>56</v>
      </c>
      <c r="V48" s="32" t="s">
        <v>56</v>
      </c>
      <c r="W48" s="32" t="s">
        <v>56</v>
      </c>
      <c r="X48" s="32" t="s">
        <v>56</v>
      </c>
      <c r="Y48" s="32" t="s">
        <v>56</v>
      </c>
      <c r="Z48" s="32" t="s">
        <v>56</v>
      </c>
      <c r="AA48" s="32" t="s">
        <v>56</v>
      </c>
      <c r="AB48" s="32" t="s">
        <v>56</v>
      </c>
      <c r="AC48" s="32" t="s">
        <v>56</v>
      </c>
      <c r="AD48" s="32" t="s">
        <v>56</v>
      </c>
      <c r="AE48" s="32" t="s">
        <v>56</v>
      </c>
      <c r="AF48" s="32" t="s">
        <v>56</v>
      </c>
      <c r="AG48" s="32" t="s">
        <v>56</v>
      </c>
      <c r="AH48" s="32" t="s">
        <v>56</v>
      </c>
      <c r="AI48" s="32" t="s">
        <v>56</v>
      </c>
      <c r="AJ48" s="32" t="s">
        <v>56</v>
      </c>
      <c r="AK48" s="32" t="s">
        <v>56</v>
      </c>
      <c r="AL48" s="32" t="s">
        <v>56</v>
      </c>
      <c r="AM48" s="32" t="s">
        <v>56</v>
      </c>
      <c r="AN48" s="32" t="s">
        <v>56</v>
      </c>
      <c r="AO48" s="32" t="s">
        <v>56</v>
      </c>
      <c r="AP48" s="32" t="s">
        <v>56</v>
      </c>
      <c r="AQ48" s="32" t="s">
        <v>56</v>
      </c>
      <c r="AR48" s="32" t="s">
        <v>56</v>
      </c>
      <c r="AS48" s="32" t="s">
        <v>56</v>
      </c>
      <c r="AT48" s="32" t="s">
        <v>56</v>
      </c>
      <c r="AU48" s="32" t="s">
        <v>56</v>
      </c>
      <c r="AV48" s="33" t="s">
        <v>56</v>
      </c>
      <c r="AY48" s="122" t="str">
        <f t="shared" ca="1" si="3"/>
        <v/>
      </c>
    </row>
    <row r="49" spans="2:51" ht="13" x14ac:dyDescent="0.3">
      <c r="B49" s="20">
        <f t="shared" si="2"/>
        <v>0</v>
      </c>
      <c r="C49" s="5">
        <f>'Table 1'!B50</f>
        <v>0</v>
      </c>
      <c r="D49" s="5">
        <f>'Table 1'!C50</f>
        <v>1</v>
      </c>
      <c r="E49" s="5" t="str">
        <f>'Table 1'!D50</f>
        <v>Per/poly fluorinated substances</v>
      </c>
      <c r="F49" s="5" t="str">
        <f>'Table 1'!E50</f>
        <v>D</v>
      </c>
      <c r="G49" s="5" t="str">
        <f>'Table 1'!F50</f>
        <v>PFCHS</v>
      </c>
      <c r="H49" s="12" t="str">
        <f>'Table 1'!G50</f>
        <v>3107-18-4</v>
      </c>
      <c r="I49" s="21" t="s">
        <v>56</v>
      </c>
      <c r="J49" s="25" t="s">
        <v>56</v>
      </c>
      <c r="K49" s="25" t="s">
        <v>56</v>
      </c>
      <c r="L49" s="25" t="s">
        <v>56</v>
      </c>
      <c r="M49" s="25" t="s">
        <v>56</v>
      </c>
      <c r="N49" s="25" t="s">
        <v>56</v>
      </c>
      <c r="O49" s="25" t="s">
        <v>56</v>
      </c>
      <c r="P49" s="25" t="s">
        <v>56</v>
      </c>
      <c r="Q49" s="32" t="s">
        <v>56</v>
      </c>
      <c r="R49" s="32" t="s">
        <v>56</v>
      </c>
      <c r="S49" s="32" t="s">
        <v>56</v>
      </c>
      <c r="T49" s="32" t="s">
        <v>56</v>
      </c>
      <c r="U49" s="32" t="s">
        <v>56</v>
      </c>
      <c r="V49" s="32" t="s">
        <v>56</v>
      </c>
      <c r="W49" s="32" t="s">
        <v>56</v>
      </c>
      <c r="X49" s="32" t="s">
        <v>56</v>
      </c>
      <c r="Y49" s="32" t="s">
        <v>56</v>
      </c>
      <c r="Z49" s="32" t="s">
        <v>56</v>
      </c>
      <c r="AA49" s="32" t="s">
        <v>56</v>
      </c>
      <c r="AB49" s="32" t="s">
        <v>56</v>
      </c>
      <c r="AC49" s="32" t="s">
        <v>56</v>
      </c>
      <c r="AD49" s="32" t="s">
        <v>56</v>
      </c>
      <c r="AE49" s="32" t="s">
        <v>56</v>
      </c>
      <c r="AF49" s="32" t="s">
        <v>56</v>
      </c>
      <c r="AG49" s="32" t="s">
        <v>56</v>
      </c>
      <c r="AH49" s="32" t="s">
        <v>56</v>
      </c>
      <c r="AI49" s="32" t="s">
        <v>56</v>
      </c>
      <c r="AJ49" s="32" t="s">
        <v>56</v>
      </c>
      <c r="AK49" s="32" t="s">
        <v>56</v>
      </c>
      <c r="AL49" s="32" t="s">
        <v>56</v>
      </c>
      <c r="AM49" s="32" t="s">
        <v>56</v>
      </c>
      <c r="AN49" s="32" t="s">
        <v>56</v>
      </c>
      <c r="AO49" s="32" t="s">
        <v>56</v>
      </c>
      <c r="AP49" s="32" t="s">
        <v>56</v>
      </c>
      <c r="AQ49" s="32" t="s">
        <v>56</v>
      </c>
      <c r="AR49" s="32" t="s">
        <v>56</v>
      </c>
      <c r="AS49" s="32" t="s">
        <v>56</v>
      </c>
      <c r="AT49" s="32" t="s">
        <v>56</v>
      </c>
      <c r="AU49" s="32" t="s">
        <v>56</v>
      </c>
      <c r="AV49" s="33" t="s">
        <v>56</v>
      </c>
      <c r="AY49" s="122" t="str">
        <f t="shared" ca="1" si="3"/>
        <v/>
      </c>
    </row>
    <row r="50" spans="2:51" ht="13" x14ac:dyDescent="0.3">
      <c r="B50" s="20">
        <f t="shared" si="2"/>
        <v>0</v>
      </c>
      <c r="C50" s="5" t="str">
        <f>'Table 1'!B51</f>
        <v>Y</v>
      </c>
      <c r="D50" s="5">
        <f>'Table 1'!C51</f>
        <v>1</v>
      </c>
      <c r="E50" s="5" t="str">
        <f>'Table 1'!D51</f>
        <v>Per/poly fluorinated substances</v>
      </c>
      <c r="F50" s="5" t="str">
        <f>'Table 1'!E51</f>
        <v>D</v>
      </c>
      <c r="G50" s="5" t="str">
        <f>'Table 1'!F51</f>
        <v>PFCHS</v>
      </c>
      <c r="H50" s="17" t="str">
        <f>'Table 1'!G51</f>
        <v>68156-01-4</v>
      </c>
      <c r="I50" s="21" t="s">
        <v>56</v>
      </c>
      <c r="J50" s="25" t="s">
        <v>56</v>
      </c>
      <c r="K50" s="25" t="s">
        <v>56</v>
      </c>
      <c r="L50" s="25" t="s">
        <v>56</v>
      </c>
      <c r="M50" s="25" t="s">
        <v>56</v>
      </c>
      <c r="N50" s="25" t="s">
        <v>56</v>
      </c>
      <c r="O50" s="25" t="s">
        <v>56</v>
      </c>
      <c r="P50" s="25" t="s">
        <v>56</v>
      </c>
      <c r="Q50" s="32" t="s">
        <v>56</v>
      </c>
      <c r="R50" s="32" t="s">
        <v>56</v>
      </c>
      <c r="S50" s="32" t="s">
        <v>56</v>
      </c>
      <c r="T50" s="32" t="s">
        <v>56</v>
      </c>
      <c r="U50" s="32" t="s">
        <v>56</v>
      </c>
      <c r="V50" s="32" t="s">
        <v>56</v>
      </c>
      <c r="W50" s="32" t="s">
        <v>56</v>
      </c>
      <c r="X50" s="32" t="s">
        <v>56</v>
      </c>
      <c r="Y50" s="32" t="s">
        <v>56</v>
      </c>
      <c r="Z50" s="32" t="s">
        <v>56</v>
      </c>
      <c r="AA50" s="32" t="s">
        <v>56</v>
      </c>
      <c r="AB50" s="32" t="s">
        <v>56</v>
      </c>
      <c r="AC50" s="32" t="s">
        <v>56</v>
      </c>
      <c r="AD50" s="32" t="s">
        <v>56</v>
      </c>
      <c r="AE50" s="32" t="s">
        <v>56</v>
      </c>
      <c r="AF50" s="32" t="s">
        <v>56</v>
      </c>
      <c r="AG50" s="32" t="s">
        <v>56</v>
      </c>
      <c r="AH50" s="32" t="s">
        <v>56</v>
      </c>
      <c r="AI50" s="32" t="s">
        <v>56</v>
      </c>
      <c r="AJ50" s="32" t="s">
        <v>56</v>
      </c>
      <c r="AK50" s="32" t="s">
        <v>56</v>
      </c>
      <c r="AL50" s="32" t="s">
        <v>56</v>
      </c>
      <c r="AM50" s="32" t="s">
        <v>56</v>
      </c>
      <c r="AN50" s="32" t="s">
        <v>56</v>
      </c>
      <c r="AO50" s="32" t="s">
        <v>56</v>
      </c>
      <c r="AP50" s="32" t="s">
        <v>56</v>
      </c>
      <c r="AQ50" s="32" t="s">
        <v>56</v>
      </c>
      <c r="AR50" s="32" t="s">
        <v>56</v>
      </c>
      <c r="AS50" s="32" t="s">
        <v>56</v>
      </c>
      <c r="AT50" s="32" t="s">
        <v>56</v>
      </c>
      <c r="AU50" s="32" t="s">
        <v>56</v>
      </c>
      <c r="AV50" s="33" t="s">
        <v>56</v>
      </c>
      <c r="AY50" s="122" t="str">
        <f t="shared" ca="1" si="3"/>
        <v/>
      </c>
    </row>
    <row r="51" spans="2:51" ht="13" x14ac:dyDescent="0.3">
      <c r="B51" s="20">
        <f t="shared" si="2"/>
        <v>0</v>
      </c>
      <c r="C51" s="5" t="str">
        <f>'Table 1'!B52</f>
        <v>Y</v>
      </c>
      <c r="D51" s="5">
        <f>'Table 1'!C52</f>
        <v>1</v>
      </c>
      <c r="E51" s="5" t="str">
        <f>'Table 1'!D52</f>
        <v>Per/poly fluorinated substances</v>
      </c>
      <c r="F51" s="5" t="str">
        <f>'Table 1'!E52</f>
        <v>D</v>
      </c>
      <c r="G51" s="5" t="str">
        <f>'Table 1'!F52</f>
        <v>PFCHS</v>
      </c>
      <c r="H51" s="17" t="str">
        <f>'Table 1'!G52</f>
        <v>335-24-0</v>
      </c>
      <c r="I51" s="21" t="s">
        <v>56</v>
      </c>
      <c r="J51" s="25" t="s">
        <v>56</v>
      </c>
      <c r="K51" s="25" t="s">
        <v>56</v>
      </c>
      <c r="L51" s="25" t="s">
        <v>56</v>
      </c>
      <c r="M51" s="25" t="s">
        <v>56</v>
      </c>
      <c r="N51" s="25" t="s">
        <v>56</v>
      </c>
      <c r="O51" s="25" t="s">
        <v>56</v>
      </c>
      <c r="P51" s="25" t="s">
        <v>56</v>
      </c>
      <c r="Q51" s="32" t="s">
        <v>56</v>
      </c>
      <c r="R51" s="32" t="s">
        <v>56</v>
      </c>
      <c r="S51" s="32" t="s">
        <v>56</v>
      </c>
      <c r="T51" s="32" t="s">
        <v>56</v>
      </c>
      <c r="U51" s="32" t="s">
        <v>56</v>
      </c>
      <c r="V51" s="32" t="s">
        <v>56</v>
      </c>
      <c r="W51" s="32" t="s">
        <v>56</v>
      </c>
      <c r="X51" s="32" t="s">
        <v>56</v>
      </c>
      <c r="Y51" s="32" t="s">
        <v>56</v>
      </c>
      <c r="Z51" s="32" t="s">
        <v>56</v>
      </c>
      <c r="AA51" s="32" t="s">
        <v>56</v>
      </c>
      <c r="AB51" s="32" t="s">
        <v>56</v>
      </c>
      <c r="AC51" s="32" t="s">
        <v>56</v>
      </c>
      <c r="AD51" s="32" t="s">
        <v>56</v>
      </c>
      <c r="AE51" s="32" t="s">
        <v>56</v>
      </c>
      <c r="AF51" s="32" t="s">
        <v>56</v>
      </c>
      <c r="AG51" s="32" t="s">
        <v>56</v>
      </c>
      <c r="AH51" s="32" t="s">
        <v>56</v>
      </c>
      <c r="AI51" s="32" t="s">
        <v>56</v>
      </c>
      <c r="AJ51" s="32" t="s">
        <v>56</v>
      </c>
      <c r="AK51" s="32" t="s">
        <v>56</v>
      </c>
      <c r="AL51" s="32" t="s">
        <v>56</v>
      </c>
      <c r="AM51" s="32" t="s">
        <v>56</v>
      </c>
      <c r="AN51" s="32" t="s">
        <v>56</v>
      </c>
      <c r="AO51" s="32" t="s">
        <v>56</v>
      </c>
      <c r="AP51" s="32" t="s">
        <v>56</v>
      </c>
      <c r="AQ51" s="32" t="s">
        <v>56</v>
      </c>
      <c r="AR51" s="32" t="s">
        <v>56</v>
      </c>
      <c r="AS51" s="32" t="s">
        <v>56</v>
      </c>
      <c r="AT51" s="32" t="s">
        <v>56</v>
      </c>
      <c r="AU51" s="32" t="s">
        <v>56</v>
      </c>
      <c r="AV51" s="33" t="s">
        <v>56</v>
      </c>
      <c r="AY51" s="122" t="str">
        <f t="shared" ca="1" si="3"/>
        <v/>
      </c>
    </row>
    <row r="52" spans="2:51" ht="13" x14ac:dyDescent="0.3">
      <c r="B52" s="20">
        <f t="shared" si="2"/>
        <v>0</v>
      </c>
      <c r="C52" s="5">
        <f>'Table 1'!B53</f>
        <v>0</v>
      </c>
      <c r="D52" s="5">
        <f>'Table 1'!C53</f>
        <v>1</v>
      </c>
      <c r="E52" s="5" t="str">
        <f>'Table 1'!D53</f>
        <v>Per/poly fluorinated substances</v>
      </c>
      <c r="F52" s="5" t="str">
        <f>'Table 1'!E53</f>
        <v>D</v>
      </c>
      <c r="G52" s="5" t="str">
        <f>'Table 1'!F53</f>
        <v>6:2/8:2 diPAP</v>
      </c>
      <c r="H52" s="12" t="str">
        <f>'Table 1'!G53</f>
        <v>943913-15-3</v>
      </c>
      <c r="I52" s="21" t="s">
        <v>56</v>
      </c>
      <c r="J52" s="25" t="s">
        <v>56</v>
      </c>
      <c r="K52" s="25" t="s">
        <v>56</v>
      </c>
      <c r="L52" s="25" t="s">
        <v>56</v>
      </c>
      <c r="M52" s="25" t="s">
        <v>56</v>
      </c>
      <c r="N52" s="25" t="s">
        <v>56</v>
      </c>
      <c r="O52" s="25" t="s">
        <v>56</v>
      </c>
      <c r="P52" s="25" t="s">
        <v>56</v>
      </c>
      <c r="Q52" s="32" t="s">
        <v>56</v>
      </c>
      <c r="R52" s="32" t="s">
        <v>56</v>
      </c>
      <c r="S52" s="32" t="s">
        <v>56</v>
      </c>
      <c r="T52" s="32" t="s">
        <v>56</v>
      </c>
      <c r="U52" s="32" t="s">
        <v>56</v>
      </c>
      <c r="V52" s="32" t="s">
        <v>56</v>
      </c>
      <c r="W52" s="32" t="s">
        <v>56</v>
      </c>
      <c r="X52" s="32" t="s">
        <v>56</v>
      </c>
      <c r="Y52" s="32" t="s">
        <v>56</v>
      </c>
      <c r="Z52" s="32" t="s">
        <v>56</v>
      </c>
      <c r="AA52" s="32" t="s">
        <v>56</v>
      </c>
      <c r="AB52" s="32" t="s">
        <v>56</v>
      </c>
      <c r="AC52" s="32" t="s">
        <v>56</v>
      </c>
      <c r="AD52" s="32" t="s">
        <v>56</v>
      </c>
      <c r="AE52" s="32" t="s">
        <v>56</v>
      </c>
      <c r="AF52" s="32" t="s">
        <v>56</v>
      </c>
      <c r="AG52" s="32" t="s">
        <v>56</v>
      </c>
      <c r="AH52" s="32" t="s">
        <v>56</v>
      </c>
      <c r="AI52" s="32" t="s">
        <v>56</v>
      </c>
      <c r="AJ52" s="32" t="s">
        <v>56</v>
      </c>
      <c r="AK52" s="32" t="s">
        <v>56</v>
      </c>
      <c r="AL52" s="32" t="s">
        <v>56</v>
      </c>
      <c r="AM52" s="32" t="s">
        <v>56</v>
      </c>
      <c r="AN52" s="32" t="s">
        <v>56</v>
      </c>
      <c r="AO52" s="32" t="s">
        <v>56</v>
      </c>
      <c r="AP52" s="32" t="s">
        <v>56</v>
      </c>
      <c r="AQ52" s="32" t="s">
        <v>56</v>
      </c>
      <c r="AR52" s="32" t="s">
        <v>56</v>
      </c>
      <c r="AS52" s="32" t="s">
        <v>56</v>
      </c>
      <c r="AT52" s="32" t="s">
        <v>56</v>
      </c>
      <c r="AU52" s="32" t="s">
        <v>56</v>
      </c>
      <c r="AV52" s="33" t="s">
        <v>56</v>
      </c>
      <c r="AY52" s="122" t="str">
        <f t="shared" ca="1" si="3"/>
        <v/>
      </c>
    </row>
    <row r="53" spans="2:51" ht="13" x14ac:dyDescent="0.3">
      <c r="B53" s="20">
        <f t="shared" si="2"/>
        <v>0</v>
      </c>
      <c r="C53" s="5">
        <f>'Table 1'!B54</f>
        <v>0</v>
      </c>
      <c r="D53" s="5">
        <f>'Table 1'!C54</f>
        <v>1</v>
      </c>
      <c r="E53" s="5" t="str">
        <f>'Table 1'!D54</f>
        <v>Per/poly fluorinated substances</v>
      </c>
      <c r="F53" s="5" t="str">
        <f>'Table 1'!E54</f>
        <v>D</v>
      </c>
      <c r="G53" s="5" t="str">
        <f>'Table 1'!F54</f>
        <v>8:2 monoPAP</v>
      </c>
      <c r="H53" s="12" t="str">
        <f>'Table 1'!G54</f>
        <v>57678-03-2</v>
      </c>
      <c r="I53" s="21" t="s">
        <v>56</v>
      </c>
      <c r="J53" s="25" t="s">
        <v>56</v>
      </c>
      <c r="K53" s="25" t="s">
        <v>56</v>
      </c>
      <c r="L53" s="25" t="s">
        <v>56</v>
      </c>
      <c r="M53" s="25" t="s">
        <v>56</v>
      </c>
      <c r="N53" s="25" t="s">
        <v>56</v>
      </c>
      <c r="O53" s="25" t="s">
        <v>56</v>
      </c>
      <c r="P53" s="25" t="s">
        <v>56</v>
      </c>
      <c r="Q53" s="32" t="s">
        <v>56</v>
      </c>
      <c r="R53" s="32" t="s">
        <v>56</v>
      </c>
      <c r="S53" s="32" t="s">
        <v>56</v>
      </c>
      <c r="T53" s="32" t="s">
        <v>56</v>
      </c>
      <c r="U53" s="32" t="s">
        <v>56</v>
      </c>
      <c r="V53" s="32" t="s">
        <v>56</v>
      </c>
      <c r="W53" s="32" t="s">
        <v>56</v>
      </c>
      <c r="X53" s="32" t="s">
        <v>56</v>
      </c>
      <c r="Y53" s="32" t="s">
        <v>56</v>
      </c>
      <c r="Z53" s="32" t="s">
        <v>56</v>
      </c>
      <c r="AA53" s="32" t="s">
        <v>56</v>
      </c>
      <c r="AB53" s="32" t="s">
        <v>56</v>
      </c>
      <c r="AC53" s="32" t="s">
        <v>56</v>
      </c>
      <c r="AD53" s="32" t="s">
        <v>56</v>
      </c>
      <c r="AE53" s="32" t="s">
        <v>56</v>
      </c>
      <c r="AF53" s="32" t="s">
        <v>56</v>
      </c>
      <c r="AG53" s="32" t="s">
        <v>56</v>
      </c>
      <c r="AH53" s="32" t="s">
        <v>56</v>
      </c>
      <c r="AI53" s="32" t="s">
        <v>56</v>
      </c>
      <c r="AJ53" s="32" t="s">
        <v>56</v>
      </c>
      <c r="AK53" s="32" t="s">
        <v>56</v>
      </c>
      <c r="AL53" s="32" t="s">
        <v>56</v>
      </c>
      <c r="AM53" s="32" t="s">
        <v>56</v>
      </c>
      <c r="AN53" s="32" t="s">
        <v>56</v>
      </c>
      <c r="AO53" s="32" t="s">
        <v>56</v>
      </c>
      <c r="AP53" s="32" t="s">
        <v>56</v>
      </c>
      <c r="AQ53" s="32" t="s">
        <v>56</v>
      </c>
      <c r="AR53" s="32" t="s">
        <v>56</v>
      </c>
      <c r="AS53" s="32" t="s">
        <v>56</v>
      </c>
      <c r="AT53" s="32" t="s">
        <v>56</v>
      </c>
      <c r="AU53" s="32" t="s">
        <v>56</v>
      </c>
      <c r="AV53" s="33" t="s">
        <v>56</v>
      </c>
      <c r="AY53" s="122" t="str">
        <f t="shared" ca="1" si="3"/>
        <v/>
      </c>
    </row>
    <row r="54" spans="2:51" ht="13" x14ac:dyDescent="0.3">
      <c r="B54" s="20">
        <f t="shared" si="2"/>
        <v>0</v>
      </c>
      <c r="C54" s="5">
        <f>'Table 1'!B55</f>
        <v>0</v>
      </c>
      <c r="D54" s="5">
        <f>'Table 1'!C55</f>
        <v>1</v>
      </c>
      <c r="E54" s="5" t="str">
        <f>'Table 1'!D55</f>
        <v>Per/poly fluorinated substances</v>
      </c>
      <c r="F54" s="5" t="str">
        <f>'Table 1'!E55</f>
        <v>D</v>
      </c>
      <c r="G54" s="5" t="str">
        <f>'Table 1'!F55</f>
        <v>PFOPA</v>
      </c>
      <c r="H54" s="12" t="str">
        <f>'Table 1'!G55</f>
        <v>252237-40-4</v>
      </c>
      <c r="I54" s="21" t="s">
        <v>56</v>
      </c>
      <c r="J54" s="25" t="s">
        <v>56</v>
      </c>
      <c r="K54" s="25" t="s">
        <v>56</v>
      </c>
      <c r="L54" s="25" t="s">
        <v>56</v>
      </c>
      <c r="M54" s="25" t="s">
        <v>56</v>
      </c>
      <c r="N54" s="25" t="s">
        <v>56</v>
      </c>
      <c r="O54" s="25" t="s">
        <v>56</v>
      </c>
      <c r="P54" s="25" t="s">
        <v>56</v>
      </c>
      <c r="Q54" s="32" t="s">
        <v>56</v>
      </c>
      <c r="R54" s="32" t="s">
        <v>56</v>
      </c>
      <c r="S54" s="32" t="s">
        <v>56</v>
      </c>
      <c r="T54" s="32" t="s">
        <v>56</v>
      </c>
      <c r="U54" s="32" t="s">
        <v>56</v>
      </c>
      <c r="V54" s="32" t="s">
        <v>56</v>
      </c>
      <c r="W54" s="32" t="s">
        <v>56</v>
      </c>
      <c r="X54" s="32" t="s">
        <v>56</v>
      </c>
      <c r="Y54" s="32" t="s">
        <v>56</v>
      </c>
      <c r="Z54" s="32" t="s">
        <v>56</v>
      </c>
      <c r="AA54" s="32" t="s">
        <v>56</v>
      </c>
      <c r="AB54" s="32" t="s">
        <v>56</v>
      </c>
      <c r="AC54" s="32" t="s">
        <v>56</v>
      </c>
      <c r="AD54" s="32" t="s">
        <v>56</v>
      </c>
      <c r="AE54" s="32" t="s">
        <v>56</v>
      </c>
      <c r="AF54" s="32" t="s">
        <v>56</v>
      </c>
      <c r="AG54" s="32" t="s">
        <v>56</v>
      </c>
      <c r="AH54" s="32" t="s">
        <v>56</v>
      </c>
      <c r="AI54" s="32" t="s">
        <v>56</v>
      </c>
      <c r="AJ54" s="32" t="s">
        <v>56</v>
      </c>
      <c r="AK54" s="32" t="s">
        <v>56</v>
      </c>
      <c r="AL54" s="32" t="s">
        <v>56</v>
      </c>
      <c r="AM54" s="32" t="s">
        <v>56</v>
      </c>
      <c r="AN54" s="32" t="s">
        <v>56</v>
      </c>
      <c r="AO54" s="32" t="s">
        <v>56</v>
      </c>
      <c r="AP54" s="32" t="s">
        <v>56</v>
      </c>
      <c r="AQ54" s="32" t="s">
        <v>56</v>
      </c>
      <c r="AR54" s="32" t="s">
        <v>56</v>
      </c>
      <c r="AS54" s="32" t="s">
        <v>56</v>
      </c>
      <c r="AT54" s="32" t="s">
        <v>56</v>
      </c>
      <c r="AU54" s="32" t="s">
        <v>56</v>
      </c>
      <c r="AV54" s="33" t="s">
        <v>56</v>
      </c>
      <c r="AY54" s="122" t="str">
        <f t="shared" ca="1" si="3"/>
        <v/>
      </c>
    </row>
    <row r="55" spans="2:51" ht="13" x14ac:dyDescent="0.3">
      <c r="B55" s="20">
        <f t="shared" si="2"/>
        <v>0</v>
      </c>
      <c r="C55" s="5">
        <f>'Table 1'!B56</f>
        <v>0</v>
      </c>
      <c r="D55" s="5">
        <f>'Table 1'!C56</f>
        <v>1</v>
      </c>
      <c r="E55" s="5" t="str">
        <f>'Table 1'!D56</f>
        <v>Per/poly fluorinated substances</v>
      </c>
      <c r="F55" s="5" t="str">
        <f>'Table 1'!E56</f>
        <v>D</v>
      </c>
      <c r="G55" s="5" t="str">
        <f>'Table 1'!F56</f>
        <v>Perfluorinated Siloxane</v>
      </c>
      <c r="H55" s="12" t="str">
        <f>'Table 1'!G56</f>
        <v>83048-65-1</v>
      </c>
      <c r="I55" s="21" t="s">
        <v>56</v>
      </c>
      <c r="J55" s="25" t="s">
        <v>56</v>
      </c>
      <c r="K55" s="25" t="s">
        <v>56</v>
      </c>
      <c r="L55" s="25" t="s">
        <v>56</v>
      </c>
      <c r="M55" s="25" t="s">
        <v>56</v>
      </c>
      <c r="N55" s="25" t="s">
        <v>56</v>
      </c>
      <c r="O55" s="25" t="s">
        <v>56</v>
      </c>
      <c r="P55" s="25" t="s">
        <v>56</v>
      </c>
      <c r="Q55" s="32" t="s">
        <v>56</v>
      </c>
      <c r="R55" s="32" t="s">
        <v>56</v>
      </c>
      <c r="S55" s="32" t="s">
        <v>56</v>
      </c>
      <c r="T55" s="32" t="s">
        <v>56</v>
      </c>
      <c r="U55" s="32" t="s">
        <v>56</v>
      </c>
      <c r="V55" s="32" t="s">
        <v>56</v>
      </c>
      <c r="W55" s="32" t="s">
        <v>56</v>
      </c>
      <c r="X55" s="32" t="s">
        <v>56</v>
      </c>
      <c r="Y55" s="32" t="s">
        <v>56</v>
      </c>
      <c r="Z55" s="32" t="s">
        <v>56</v>
      </c>
      <c r="AA55" s="32" t="s">
        <v>56</v>
      </c>
      <c r="AB55" s="32" t="s">
        <v>56</v>
      </c>
      <c r="AC55" s="32" t="s">
        <v>56</v>
      </c>
      <c r="AD55" s="32" t="s">
        <v>56</v>
      </c>
      <c r="AE55" s="32" t="s">
        <v>56</v>
      </c>
      <c r="AF55" s="32" t="s">
        <v>56</v>
      </c>
      <c r="AG55" s="32" t="s">
        <v>56</v>
      </c>
      <c r="AH55" s="32" t="s">
        <v>56</v>
      </c>
      <c r="AI55" s="32" t="s">
        <v>56</v>
      </c>
      <c r="AJ55" s="32" t="s">
        <v>56</v>
      </c>
      <c r="AK55" s="32" t="s">
        <v>56</v>
      </c>
      <c r="AL55" s="32" t="s">
        <v>56</v>
      </c>
      <c r="AM55" s="32" t="s">
        <v>56</v>
      </c>
      <c r="AN55" s="32" t="s">
        <v>56</v>
      </c>
      <c r="AO55" s="32" t="s">
        <v>56</v>
      </c>
      <c r="AP55" s="32" t="s">
        <v>56</v>
      </c>
      <c r="AQ55" s="32" t="s">
        <v>56</v>
      </c>
      <c r="AR55" s="32" t="s">
        <v>56</v>
      </c>
      <c r="AS55" s="32" t="s">
        <v>56</v>
      </c>
      <c r="AT55" s="32" t="s">
        <v>56</v>
      </c>
      <c r="AU55" s="32" t="s">
        <v>56</v>
      </c>
      <c r="AV55" s="33" t="s">
        <v>56</v>
      </c>
      <c r="AY55" s="122" t="str">
        <f t="shared" ca="1" si="3"/>
        <v/>
      </c>
    </row>
    <row r="56" spans="2:51" ht="13" x14ac:dyDescent="0.3">
      <c r="B56" s="20">
        <f t="shared" si="2"/>
        <v>0</v>
      </c>
      <c r="C56" s="5">
        <f>'Table 1'!B57</f>
        <v>0</v>
      </c>
      <c r="D56" s="5">
        <f>'Table 1'!C57</f>
        <v>1</v>
      </c>
      <c r="E56" s="5" t="str">
        <f>'Table 1'!D57</f>
        <v>Per/poly fluorinated substances</v>
      </c>
      <c r="F56" s="5" t="str">
        <f>'Table 1'!E57</f>
        <v>D</v>
      </c>
      <c r="G56" s="5" t="str">
        <f>'Table 1'!F57</f>
        <v>FL16.119</v>
      </c>
      <c r="H56" s="12" t="str">
        <f>'Table 1'!G57</f>
        <v>1003050-22-5</v>
      </c>
      <c r="I56" s="21" t="s">
        <v>56</v>
      </c>
      <c r="J56" s="25" t="s">
        <v>56</v>
      </c>
      <c r="K56" s="25" t="s">
        <v>56</v>
      </c>
      <c r="L56" s="25" t="s">
        <v>56</v>
      </c>
      <c r="M56" s="25" t="s">
        <v>56</v>
      </c>
      <c r="N56" s="25" t="s">
        <v>56</v>
      </c>
      <c r="O56" s="25" t="s">
        <v>56</v>
      </c>
      <c r="P56" s="25" t="s">
        <v>56</v>
      </c>
      <c r="Q56" s="32" t="s">
        <v>56</v>
      </c>
      <c r="R56" s="32" t="s">
        <v>56</v>
      </c>
      <c r="S56" s="32" t="s">
        <v>56</v>
      </c>
      <c r="T56" s="32" t="s">
        <v>56</v>
      </c>
      <c r="U56" s="32" t="s">
        <v>56</v>
      </c>
      <c r="V56" s="32" t="s">
        <v>56</v>
      </c>
      <c r="W56" s="32" t="s">
        <v>56</v>
      </c>
      <c r="X56" s="32" t="s">
        <v>56</v>
      </c>
      <c r="Y56" s="32" t="s">
        <v>56</v>
      </c>
      <c r="Z56" s="32" t="s">
        <v>56</v>
      </c>
      <c r="AA56" s="32" t="s">
        <v>56</v>
      </c>
      <c r="AB56" s="32" t="s">
        <v>56</v>
      </c>
      <c r="AC56" s="32" t="s">
        <v>56</v>
      </c>
      <c r="AD56" s="32" t="s">
        <v>56</v>
      </c>
      <c r="AE56" s="32" t="s">
        <v>56</v>
      </c>
      <c r="AF56" s="32" t="s">
        <v>56</v>
      </c>
      <c r="AG56" s="32" t="s">
        <v>56</v>
      </c>
      <c r="AH56" s="32" t="s">
        <v>56</v>
      </c>
      <c r="AI56" s="32" t="s">
        <v>56</v>
      </c>
      <c r="AJ56" s="32" t="s">
        <v>56</v>
      </c>
      <c r="AK56" s="32" t="s">
        <v>56</v>
      </c>
      <c r="AL56" s="32" t="s">
        <v>56</v>
      </c>
      <c r="AM56" s="32" t="s">
        <v>56</v>
      </c>
      <c r="AN56" s="32" t="s">
        <v>56</v>
      </c>
      <c r="AO56" s="32" t="s">
        <v>56</v>
      </c>
      <c r="AP56" s="32" t="s">
        <v>56</v>
      </c>
      <c r="AQ56" s="32" t="s">
        <v>56</v>
      </c>
      <c r="AR56" s="32" t="s">
        <v>56</v>
      </c>
      <c r="AS56" s="32" t="s">
        <v>56</v>
      </c>
      <c r="AT56" s="32" t="s">
        <v>56</v>
      </c>
      <c r="AU56" s="32" t="s">
        <v>56</v>
      </c>
      <c r="AV56" s="33" t="s">
        <v>56</v>
      </c>
      <c r="AY56" s="122" t="str">
        <f t="shared" ca="1" si="3"/>
        <v/>
      </c>
    </row>
    <row r="57" spans="2:51" ht="13" x14ac:dyDescent="0.3">
      <c r="B57" s="20">
        <f t="shared" si="2"/>
        <v>0</v>
      </c>
      <c r="C57" s="5">
        <f>'Table 1'!B58</f>
        <v>0</v>
      </c>
      <c r="D57" s="5">
        <f>'Table 1'!C58</f>
        <v>1</v>
      </c>
      <c r="E57" s="5" t="str">
        <f>'Table 1'!D58</f>
        <v>Per/poly fluorinated substances</v>
      </c>
      <c r="F57" s="5" t="str">
        <f>'Table 1'!E58</f>
        <v>E</v>
      </c>
      <c r="G57" s="5" t="str">
        <f>'Table 1'!F58</f>
        <v>6:2 FTCA
8:2 FTCA
10:2 FTCA</v>
      </c>
      <c r="H57" s="12" t="str">
        <f>'Table 1'!G58</f>
        <v>34454-97-2</v>
      </c>
      <c r="I57" s="21" t="s">
        <v>56</v>
      </c>
      <c r="J57" s="25" t="s">
        <v>56</v>
      </c>
      <c r="K57" s="25" t="s">
        <v>56</v>
      </c>
      <c r="L57" s="25" t="s">
        <v>56</v>
      </c>
      <c r="M57" s="25" t="s">
        <v>56</v>
      </c>
      <c r="N57" s="25" t="s">
        <v>56</v>
      </c>
      <c r="O57" s="25" t="s">
        <v>56</v>
      </c>
      <c r="P57" s="25" t="s">
        <v>56</v>
      </c>
      <c r="Q57" s="32" t="s">
        <v>56</v>
      </c>
      <c r="R57" s="32" t="s">
        <v>56</v>
      </c>
      <c r="S57" s="32" t="s">
        <v>56</v>
      </c>
      <c r="T57" s="32" t="s">
        <v>56</v>
      </c>
      <c r="U57" s="32" t="s">
        <v>56</v>
      </c>
      <c r="V57" s="32" t="s">
        <v>56</v>
      </c>
      <c r="W57" s="32" t="s">
        <v>56</v>
      </c>
      <c r="X57" s="32" t="s">
        <v>56</v>
      </c>
      <c r="Y57" s="32" t="s">
        <v>56</v>
      </c>
      <c r="Z57" s="32" t="s">
        <v>56</v>
      </c>
      <c r="AA57" s="32" t="s">
        <v>56</v>
      </c>
      <c r="AB57" s="32" t="s">
        <v>56</v>
      </c>
      <c r="AC57" s="32" t="s">
        <v>56</v>
      </c>
      <c r="AD57" s="32" t="s">
        <v>56</v>
      </c>
      <c r="AE57" s="32" t="s">
        <v>56</v>
      </c>
      <c r="AF57" s="32" t="s">
        <v>56</v>
      </c>
      <c r="AG57" s="32" t="s">
        <v>56</v>
      </c>
      <c r="AH57" s="32" t="s">
        <v>56</v>
      </c>
      <c r="AI57" s="32" t="s">
        <v>56</v>
      </c>
      <c r="AJ57" s="32" t="s">
        <v>56</v>
      </c>
      <c r="AK57" s="32" t="s">
        <v>56</v>
      </c>
      <c r="AL57" s="32" t="s">
        <v>56</v>
      </c>
      <c r="AM57" s="32" t="s">
        <v>56</v>
      </c>
      <c r="AN57" s="32" t="s">
        <v>56</v>
      </c>
      <c r="AO57" s="32" t="s">
        <v>56</v>
      </c>
      <c r="AP57" s="32" t="s">
        <v>56</v>
      </c>
      <c r="AQ57" s="32" t="s">
        <v>56</v>
      </c>
      <c r="AR57" s="32" t="s">
        <v>56</v>
      </c>
      <c r="AS57" s="32" t="s">
        <v>56</v>
      </c>
      <c r="AT57" s="32" t="s">
        <v>56</v>
      </c>
      <c r="AU57" s="32" t="s">
        <v>56</v>
      </c>
      <c r="AV57" s="33" t="s">
        <v>56</v>
      </c>
      <c r="AY57" s="122" t="str">
        <f t="shared" ca="1" si="3"/>
        <v/>
      </c>
    </row>
    <row r="58" spans="2:51" ht="13" x14ac:dyDescent="0.3">
      <c r="B58" s="20">
        <f t="shared" si="2"/>
        <v>0</v>
      </c>
      <c r="C58" s="5">
        <f>'Table 1'!B59</f>
        <v>0</v>
      </c>
      <c r="D58" s="5">
        <f>'Table 1'!C59</f>
        <v>1</v>
      </c>
      <c r="E58" s="5" t="str">
        <f>'Table 1'!D59</f>
        <v>Per/poly fluorinated substances</v>
      </c>
      <c r="F58" s="5" t="str">
        <f>'Table 1'!E59</f>
        <v>E</v>
      </c>
      <c r="G58" s="5" t="str">
        <f>'Table 1'!F59</f>
        <v>PFECA</v>
      </c>
      <c r="H58" s="12" t="str">
        <f>'Table 1'!G59</f>
        <v>329238-24-6</v>
      </c>
      <c r="I58" s="21" t="s">
        <v>56</v>
      </c>
      <c r="J58" s="25" t="s">
        <v>56</v>
      </c>
      <c r="K58" s="25" t="s">
        <v>56</v>
      </c>
      <c r="L58" s="25" t="s">
        <v>56</v>
      </c>
      <c r="M58" s="25" t="s">
        <v>56</v>
      </c>
      <c r="N58" s="25" t="s">
        <v>56</v>
      </c>
      <c r="O58" s="25" t="s">
        <v>56</v>
      </c>
      <c r="P58" s="25" t="s">
        <v>56</v>
      </c>
      <c r="Q58" s="32" t="s">
        <v>56</v>
      </c>
      <c r="R58" s="32" t="s">
        <v>56</v>
      </c>
      <c r="S58" s="32" t="s">
        <v>56</v>
      </c>
      <c r="T58" s="32" t="s">
        <v>56</v>
      </c>
      <c r="U58" s="32" t="s">
        <v>56</v>
      </c>
      <c r="V58" s="32" t="s">
        <v>56</v>
      </c>
      <c r="W58" s="32" t="s">
        <v>56</v>
      </c>
      <c r="X58" s="32" t="s">
        <v>56</v>
      </c>
      <c r="Y58" s="32" t="s">
        <v>56</v>
      </c>
      <c r="Z58" s="32" t="s">
        <v>56</v>
      </c>
      <c r="AA58" s="32" t="s">
        <v>56</v>
      </c>
      <c r="AB58" s="32" t="s">
        <v>56</v>
      </c>
      <c r="AC58" s="32" t="s">
        <v>56</v>
      </c>
      <c r="AD58" s="32" t="s">
        <v>56</v>
      </c>
      <c r="AE58" s="32" t="s">
        <v>56</v>
      </c>
      <c r="AF58" s="32" t="s">
        <v>56</v>
      </c>
      <c r="AG58" s="32" t="s">
        <v>56</v>
      </c>
      <c r="AH58" s="32" t="s">
        <v>56</v>
      </c>
      <c r="AI58" s="32" t="s">
        <v>56</v>
      </c>
      <c r="AJ58" s="32" t="s">
        <v>56</v>
      </c>
      <c r="AK58" s="32" t="s">
        <v>56</v>
      </c>
      <c r="AL58" s="32" t="s">
        <v>56</v>
      </c>
      <c r="AM58" s="32" t="s">
        <v>56</v>
      </c>
      <c r="AN58" s="32" t="s">
        <v>56</v>
      </c>
      <c r="AO58" s="32" t="s">
        <v>56</v>
      </c>
      <c r="AP58" s="32" t="s">
        <v>56</v>
      </c>
      <c r="AQ58" s="32" t="s">
        <v>56</v>
      </c>
      <c r="AR58" s="32" t="s">
        <v>56</v>
      </c>
      <c r="AS58" s="32" t="s">
        <v>56</v>
      </c>
      <c r="AT58" s="32" t="s">
        <v>56</v>
      </c>
      <c r="AU58" s="32" t="s">
        <v>56</v>
      </c>
      <c r="AV58" s="33" t="s">
        <v>56</v>
      </c>
      <c r="AY58" s="122" t="str">
        <f t="shared" ca="1" si="3"/>
        <v/>
      </c>
    </row>
    <row r="59" spans="2:51" ht="13" x14ac:dyDescent="0.3">
      <c r="B59" s="20">
        <f t="shared" si="2"/>
        <v>0</v>
      </c>
      <c r="C59" s="5">
        <f>'Table 1'!B60</f>
        <v>0</v>
      </c>
      <c r="D59" s="5">
        <f>'Table 1'!C60</f>
        <v>1</v>
      </c>
      <c r="E59" s="5" t="str">
        <f>'Table 1'!D60</f>
        <v>Per/poly fluorinated substances</v>
      </c>
      <c r="F59" s="5" t="str">
        <f>'Table 1'!E60</f>
        <v>E</v>
      </c>
      <c r="G59" s="5" t="str">
        <f>'Table 1'!F60</f>
        <v>FBSA</v>
      </c>
      <c r="H59" s="12" t="str">
        <f>'Table 1'!G60</f>
        <v>30334-69-1</v>
      </c>
      <c r="I59" s="21" t="s">
        <v>56</v>
      </c>
      <c r="J59" s="25" t="s">
        <v>56</v>
      </c>
      <c r="K59" s="25" t="s">
        <v>56</v>
      </c>
      <c r="L59" s="25" t="s">
        <v>56</v>
      </c>
      <c r="M59" s="25" t="s">
        <v>56</v>
      </c>
      <c r="N59" s="25" t="s">
        <v>56</v>
      </c>
      <c r="O59" s="25" t="s">
        <v>56</v>
      </c>
      <c r="P59" s="25" t="s">
        <v>56</v>
      </c>
      <c r="Q59" s="32" t="s">
        <v>56</v>
      </c>
      <c r="R59" s="32" t="s">
        <v>56</v>
      </c>
      <c r="S59" s="32" t="s">
        <v>56</v>
      </c>
      <c r="T59" s="32" t="s">
        <v>56</v>
      </c>
      <c r="U59" s="32" t="s">
        <v>56</v>
      </c>
      <c r="V59" s="32" t="s">
        <v>56</v>
      </c>
      <c r="W59" s="32" t="s">
        <v>56</v>
      </c>
      <c r="X59" s="32" t="s">
        <v>56</v>
      </c>
      <c r="Y59" s="32" t="s">
        <v>56</v>
      </c>
      <c r="Z59" s="32" t="s">
        <v>56</v>
      </c>
      <c r="AA59" s="32" t="s">
        <v>56</v>
      </c>
      <c r="AB59" s="32" t="s">
        <v>56</v>
      </c>
      <c r="AC59" s="32" t="s">
        <v>56</v>
      </c>
      <c r="AD59" s="32" t="s">
        <v>56</v>
      </c>
      <c r="AE59" s="32" t="s">
        <v>56</v>
      </c>
      <c r="AF59" s="32" t="s">
        <v>56</v>
      </c>
      <c r="AG59" s="32" t="s">
        <v>56</v>
      </c>
      <c r="AH59" s="32" t="s">
        <v>56</v>
      </c>
      <c r="AI59" s="32" t="s">
        <v>56</v>
      </c>
      <c r="AJ59" s="32" t="s">
        <v>56</v>
      </c>
      <c r="AK59" s="32" t="s">
        <v>56</v>
      </c>
      <c r="AL59" s="32" t="s">
        <v>56</v>
      </c>
      <c r="AM59" s="32" t="s">
        <v>56</v>
      </c>
      <c r="AN59" s="32" t="s">
        <v>56</v>
      </c>
      <c r="AO59" s="32" t="s">
        <v>56</v>
      </c>
      <c r="AP59" s="32" t="s">
        <v>56</v>
      </c>
      <c r="AQ59" s="32" t="s">
        <v>56</v>
      </c>
      <c r="AR59" s="32" t="s">
        <v>56</v>
      </c>
      <c r="AS59" s="32" t="s">
        <v>56</v>
      </c>
      <c r="AT59" s="32" t="s">
        <v>56</v>
      </c>
      <c r="AU59" s="32" t="s">
        <v>56</v>
      </c>
      <c r="AV59" s="33" t="s">
        <v>56</v>
      </c>
      <c r="AY59" s="122" t="str">
        <f t="shared" ca="1" si="3"/>
        <v/>
      </c>
    </row>
    <row r="60" spans="2:51" ht="13" x14ac:dyDescent="0.3">
      <c r="B60" s="20">
        <f t="shared" si="2"/>
        <v>0</v>
      </c>
      <c r="C60" s="5">
        <f>'Table 1'!B61</f>
        <v>0</v>
      </c>
      <c r="D60" s="5">
        <f>'Table 1'!C61</f>
        <v>1</v>
      </c>
      <c r="E60" s="5" t="str">
        <f>'Table 1'!D61</f>
        <v>Per/poly fluorinated substances</v>
      </c>
      <c r="F60" s="5" t="str">
        <f>'Table 1'!E61</f>
        <v>E</v>
      </c>
      <c r="G60" s="5" t="str">
        <f>'Table 1'!F61</f>
        <v>MeFBSE</v>
      </c>
      <c r="H60" s="12" t="str">
        <f>'Table 1'!G61</f>
        <v>34454-97-2</v>
      </c>
      <c r="I60" s="21" t="s">
        <v>56</v>
      </c>
      <c r="J60" s="25" t="s">
        <v>56</v>
      </c>
      <c r="K60" s="25" t="s">
        <v>56</v>
      </c>
      <c r="L60" s="25" t="s">
        <v>56</v>
      </c>
      <c r="M60" s="25" t="s">
        <v>56</v>
      </c>
      <c r="N60" s="25" t="s">
        <v>56</v>
      </c>
      <c r="O60" s="25" t="s">
        <v>56</v>
      </c>
      <c r="P60" s="25" t="s">
        <v>56</v>
      </c>
      <c r="Q60" s="32" t="s">
        <v>56</v>
      </c>
      <c r="R60" s="32" t="s">
        <v>56</v>
      </c>
      <c r="S60" s="32" t="s">
        <v>56</v>
      </c>
      <c r="T60" s="32" t="s">
        <v>56</v>
      </c>
      <c r="U60" s="32" t="s">
        <v>56</v>
      </c>
      <c r="V60" s="32" t="s">
        <v>56</v>
      </c>
      <c r="W60" s="32" t="s">
        <v>56</v>
      </c>
      <c r="X60" s="32" t="s">
        <v>56</v>
      </c>
      <c r="Y60" s="32" t="s">
        <v>56</v>
      </c>
      <c r="Z60" s="32" t="s">
        <v>56</v>
      </c>
      <c r="AA60" s="32" t="s">
        <v>56</v>
      </c>
      <c r="AB60" s="32" t="s">
        <v>56</v>
      </c>
      <c r="AC60" s="32" t="s">
        <v>56</v>
      </c>
      <c r="AD60" s="32" t="s">
        <v>56</v>
      </c>
      <c r="AE60" s="32" t="s">
        <v>56</v>
      </c>
      <c r="AF60" s="32" t="s">
        <v>56</v>
      </c>
      <c r="AG60" s="32" t="s">
        <v>56</v>
      </c>
      <c r="AH60" s="32" t="s">
        <v>56</v>
      </c>
      <c r="AI60" s="32" t="s">
        <v>56</v>
      </c>
      <c r="AJ60" s="32" t="s">
        <v>56</v>
      </c>
      <c r="AK60" s="32" t="s">
        <v>56</v>
      </c>
      <c r="AL60" s="32" t="s">
        <v>56</v>
      </c>
      <c r="AM60" s="32" t="s">
        <v>56</v>
      </c>
      <c r="AN60" s="32" t="s">
        <v>56</v>
      </c>
      <c r="AO60" s="32" t="s">
        <v>56</v>
      </c>
      <c r="AP60" s="32" t="s">
        <v>56</v>
      </c>
      <c r="AQ60" s="32" t="s">
        <v>56</v>
      </c>
      <c r="AR60" s="32" t="s">
        <v>56</v>
      </c>
      <c r="AS60" s="32" t="s">
        <v>56</v>
      </c>
      <c r="AT60" s="32" t="s">
        <v>56</v>
      </c>
      <c r="AU60" s="32" t="s">
        <v>56</v>
      </c>
      <c r="AV60" s="33" t="s">
        <v>56</v>
      </c>
      <c r="AY60" s="122" t="str">
        <f t="shared" ca="1" si="3"/>
        <v/>
      </c>
    </row>
    <row r="61" spans="2:51" ht="13" x14ac:dyDescent="0.3">
      <c r="B61" s="20">
        <f t="shared" si="2"/>
        <v>0</v>
      </c>
      <c r="C61" s="5">
        <f>'Table 1'!B62</f>
        <v>0</v>
      </c>
      <c r="D61" s="5">
        <f>'Table 1'!C62</f>
        <v>1</v>
      </c>
      <c r="E61" s="5" t="str">
        <f>'Table 1'!D62</f>
        <v>Per/poly fluorinated substances</v>
      </c>
      <c r="F61" s="5" t="str">
        <f>'Table 1'!E62</f>
        <v>E</v>
      </c>
      <c r="G61" s="5" t="str">
        <f>'Table 1'!F62</f>
        <v>6:2 PAP</v>
      </c>
      <c r="H61" s="12" t="str">
        <f>'Table 1'!G62</f>
        <v>57678-01-0</v>
      </c>
      <c r="I61" s="21" t="s">
        <v>56</v>
      </c>
      <c r="J61" s="25" t="s">
        <v>56</v>
      </c>
      <c r="K61" s="25" t="s">
        <v>56</v>
      </c>
      <c r="L61" s="25" t="s">
        <v>56</v>
      </c>
      <c r="M61" s="25" t="s">
        <v>56</v>
      </c>
      <c r="N61" s="25" t="s">
        <v>56</v>
      </c>
      <c r="O61" s="25" t="s">
        <v>56</v>
      </c>
      <c r="P61" s="25" t="s">
        <v>56</v>
      </c>
      <c r="Q61" s="32" t="s">
        <v>56</v>
      </c>
      <c r="R61" s="32" t="s">
        <v>56</v>
      </c>
      <c r="S61" s="32" t="s">
        <v>56</v>
      </c>
      <c r="T61" s="32" t="s">
        <v>56</v>
      </c>
      <c r="U61" s="32" t="s">
        <v>56</v>
      </c>
      <c r="V61" s="32" t="s">
        <v>56</v>
      </c>
      <c r="W61" s="32" t="s">
        <v>56</v>
      </c>
      <c r="X61" s="32" t="s">
        <v>56</v>
      </c>
      <c r="Y61" s="32" t="s">
        <v>56</v>
      </c>
      <c r="Z61" s="32" t="s">
        <v>56</v>
      </c>
      <c r="AA61" s="32" t="s">
        <v>56</v>
      </c>
      <c r="AB61" s="32" t="s">
        <v>56</v>
      </c>
      <c r="AC61" s="32" t="s">
        <v>56</v>
      </c>
      <c r="AD61" s="32" t="s">
        <v>56</v>
      </c>
      <c r="AE61" s="32" t="s">
        <v>56</v>
      </c>
      <c r="AF61" s="32" t="s">
        <v>56</v>
      </c>
      <c r="AG61" s="32" t="s">
        <v>56</v>
      </c>
      <c r="AH61" s="32" t="s">
        <v>56</v>
      </c>
      <c r="AI61" s="32" t="s">
        <v>56</v>
      </c>
      <c r="AJ61" s="32" t="s">
        <v>56</v>
      </c>
      <c r="AK61" s="32" t="s">
        <v>56</v>
      </c>
      <c r="AL61" s="32" t="s">
        <v>56</v>
      </c>
      <c r="AM61" s="32" t="s">
        <v>56</v>
      </c>
      <c r="AN61" s="32" t="s">
        <v>56</v>
      </c>
      <c r="AO61" s="32" t="s">
        <v>56</v>
      </c>
      <c r="AP61" s="32" t="s">
        <v>56</v>
      </c>
      <c r="AQ61" s="32" t="s">
        <v>56</v>
      </c>
      <c r="AR61" s="32" t="s">
        <v>56</v>
      </c>
      <c r="AS61" s="32" t="s">
        <v>56</v>
      </c>
      <c r="AT61" s="32" t="s">
        <v>56</v>
      </c>
      <c r="AU61" s="32" t="s">
        <v>56</v>
      </c>
      <c r="AV61" s="33" t="s">
        <v>56</v>
      </c>
      <c r="AY61" s="122" t="str">
        <f t="shared" ca="1" si="3"/>
        <v/>
      </c>
    </row>
    <row r="62" spans="2:51" ht="13" x14ac:dyDescent="0.3">
      <c r="B62" s="20">
        <f t="shared" si="2"/>
        <v>0</v>
      </c>
      <c r="C62" s="5">
        <f>'Table 1'!B63</f>
        <v>0</v>
      </c>
      <c r="D62" s="5">
        <f>'Table 1'!C63</f>
        <v>1</v>
      </c>
      <c r="E62" s="5" t="str">
        <f>'Table 1'!D63</f>
        <v>Per/poly fluorinated substances</v>
      </c>
      <c r="F62" s="5" t="str">
        <f>'Table 1'!E63</f>
        <v>E</v>
      </c>
      <c r="G62" s="5" t="str">
        <f>'Table 1'!F63</f>
        <v>6:2 diPAP</v>
      </c>
      <c r="H62" s="12" t="str">
        <f>'Table 1'!G63</f>
        <v>57677-95-9</v>
      </c>
      <c r="I62" s="21" t="s">
        <v>56</v>
      </c>
      <c r="J62" s="25" t="s">
        <v>56</v>
      </c>
      <c r="K62" s="25" t="s">
        <v>56</v>
      </c>
      <c r="L62" s="25" t="s">
        <v>56</v>
      </c>
      <c r="M62" s="25" t="s">
        <v>56</v>
      </c>
      <c r="N62" s="25" t="s">
        <v>56</v>
      </c>
      <c r="O62" s="25" t="s">
        <v>56</v>
      </c>
      <c r="P62" s="25" t="s">
        <v>56</v>
      </c>
      <c r="Q62" s="32" t="s">
        <v>56</v>
      </c>
      <c r="R62" s="32" t="s">
        <v>56</v>
      </c>
      <c r="S62" s="32" t="s">
        <v>56</v>
      </c>
      <c r="T62" s="32" t="s">
        <v>56</v>
      </c>
      <c r="U62" s="32" t="s">
        <v>56</v>
      </c>
      <c r="V62" s="32" t="s">
        <v>56</v>
      </c>
      <c r="W62" s="32" t="s">
        <v>56</v>
      </c>
      <c r="X62" s="32" t="s">
        <v>56</v>
      </c>
      <c r="Y62" s="32" t="s">
        <v>56</v>
      </c>
      <c r="Z62" s="32" t="s">
        <v>56</v>
      </c>
      <c r="AA62" s="32" t="s">
        <v>56</v>
      </c>
      <c r="AB62" s="32" t="s">
        <v>56</v>
      </c>
      <c r="AC62" s="32" t="s">
        <v>56</v>
      </c>
      <c r="AD62" s="32" t="s">
        <v>56</v>
      </c>
      <c r="AE62" s="32" t="s">
        <v>56</v>
      </c>
      <c r="AF62" s="32" t="s">
        <v>56</v>
      </c>
      <c r="AG62" s="32" t="s">
        <v>56</v>
      </c>
      <c r="AH62" s="32" t="s">
        <v>56</v>
      </c>
      <c r="AI62" s="32" t="s">
        <v>56</v>
      </c>
      <c r="AJ62" s="32" t="s">
        <v>56</v>
      </c>
      <c r="AK62" s="32" t="s">
        <v>56</v>
      </c>
      <c r="AL62" s="32" t="s">
        <v>56</v>
      </c>
      <c r="AM62" s="32" t="s">
        <v>56</v>
      </c>
      <c r="AN62" s="32" t="s">
        <v>56</v>
      </c>
      <c r="AO62" s="32" t="s">
        <v>56</v>
      </c>
      <c r="AP62" s="32" t="s">
        <v>56</v>
      </c>
      <c r="AQ62" s="32" t="s">
        <v>56</v>
      </c>
      <c r="AR62" s="32" t="s">
        <v>56</v>
      </c>
      <c r="AS62" s="32" t="s">
        <v>56</v>
      </c>
      <c r="AT62" s="32" t="s">
        <v>56</v>
      </c>
      <c r="AU62" s="32" t="s">
        <v>56</v>
      </c>
      <c r="AV62" s="33" t="s">
        <v>56</v>
      </c>
      <c r="AY62" s="122" t="str">
        <f t="shared" ca="1" si="3"/>
        <v/>
      </c>
    </row>
    <row r="63" spans="2:51" ht="13" x14ac:dyDescent="0.3">
      <c r="B63" s="20">
        <f t="shared" si="2"/>
        <v>0</v>
      </c>
      <c r="C63" s="5">
        <f>'Table 1'!B64</f>
        <v>0</v>
      </c>
      <c r="D63" s="5">
        <f>'Table 1'!C64</f>
        <v>1</v>
      </c>
      <c r="E63" s="5" t="str">
        <f>'Table 1'!D64</f>
        <v>Per/poly fluorinated substances</v>
      </c>
      <c r="F63" s="5" t="str">
        <f>'Table 1'!E64</f>
        <v>E</v>
      </c>
      <c r="G63" s="5" t="str">
        <f>'Table 1'!F64</f>
        <v>PFHxPA</v>
      </c>
      <c r="H63" s="12" t="str">
        <f>'Table 1'!G64</f>
        <v>40143-76-8</v>
      </c>
      <c r="I63" s="21" t="s">
        <v>56</v>
      </c>
      <c r="J63" s="25" t="s">
        <v>56</v>
      </c>
      <c r="K63" s="25" t="s">
        <v>56</v>
      </c>
      <c r="L63" s="25" t="s">
        <v>56</v>
      </c>
      <c r="M63" s="25" t="s">
        <v>56</v>
      </c>
      <c r="N63" s="25" t="s">
        <v>56</v>
      </c>
      <c r="O63" s="25" t="s">
        <v>56</v>
      </c>
      <c r="P63" s="25" t="s">
        <v>56</v>
      </c>
      <c r="Q63" s="32" t="s">
        <v>56</v>
      </c>
      <c r="R63" s="32" t="s">
        <v>56</v>
      </c>
      <c r="S63" s="32" t="s">
        <v>56</v>
      </c>
      <c r="T63" s="32" t="s">
        <v>56</v>
      </c>
      <c r="U63" s="32" t="s">
        <v>56</v>
      </c>
      <c r="V63" s="32" t="s">
        <v>56</v>
      </c>
      <c r="W63" s="32" t="s">
        <v>56</v>
      </c>
      <c r="X63" s="32" t="s">
        <v>56</v>
      </c>
      <c r="Y63" s="32" t="s">
        <v>56</v>
      </c>
      <c r="Z63" s="32" t="s">
        <v>56</v>
      </c>
      <c r="AA63" s="32" t="s">
        <v>56</v>
      </c>
      <c r="AB63" s="32" t="s">
        <v>56</v>
      </c>
      <c r="AC63" s="32" t="s">
        <v>56</v>
      </c>
      <c r="AD63" s="32" t="s">
        <v>56</v>
      </c>
      <c r="AE63" s="32" t="s">
        <v>56</v>
      </c>
      <c r="AF63" s="32" t="s">
        <v>56</v>
      </c>
      <c r="AG63" s="32" t="s">
        <v>56</v>
      </c>
      <c r="AH63" s="32" t="s">
        <v>56</v>
      </c>
      <c r="AI63" s="32" t="s">
        <v>56</v>
      </c>
      <c r="AJ63" s="32" t="s">
        <v>56</v>
      </c>
      <c r="AK63" s="32" t="s">
        <v>56</v>
      </c>
      <c r="AL63" s="32" t="s">
        <v>56</v>
      </c>
      <c r="AM63" s="32" t="s">
        <v>56</v>
      </c>
      <c r="AN63" s="32" t="s">
        <v>56</v>
      </c>
      <c r="AO63" s="32" t="s">
        <v>56</v>
      </c>
      <c r="AP63" s="32" t="s">
        <v>56</v>
      </c>
      <c r="AQ63" s="32" t="s">
        <v>56</v>
      </c>
      <c r="AR63" s="32" t="s">
        <v>56</v>
      </c>
      <c r="AS63" s="32" t="s">
        <v>56</v>
      </c>
      <c r="AT63" s="32" t="s">
        <v>56</v>
      </c>
      <c r="AU63" s="32" t="s">
        <v>56</v>
      </c>
      <c r="AV63" s="33" t="s">
        <v>56</v>
      </c>
      <c r="AY63" s="122" t="str">
        <f t="shared" ca="1" si="3"/>
        <v/>
      </c>
    </row>
    <row r="64" spans="2:51" ht="13" x14ac:dyDescent="0.3">
      <c r="B64" s="20">
        <f t="shared" si="2"/>
        <v>0</v>
      </c>
      <c r="C64" s="5">
        <f>'Table 1'!B65</f>
        <v>0</v>
      </c>
      <c r="D64" s="5">
        <f>'Table 1'!C65</f>
        <v>1</v>
      </c>
      <c r="E64" s="5" t="str">
        <f>'Table 1'!D65</f>
        <v>Per/poly fluorinated substances</v>
      </c>
      <c r="F64" s="5" t="str">
        <f>'Table 1'!E65</f>
        <v>E</v>
      </c>
      <c r="G64" s="5" t="str">
        <f>'Table 1'!F65</f>
        <v>PFDPA</v>
      </c>
      <c r="H64" s="12" t="str">
        <f>'Table 1'!G65</f>
        <v>52299-26-0</v>
      </c>
      <c r="I64" s="21" t="s">
        <v>56</v>
      </c>
      <c r="J64" s="25" t="s">
        <v>56</v>
      </c>
      <c r="K64" s="25" t="s">
        <v>56</v>
      </c>
      <c r="L64" s="25" t="s">
        <v>56</v>
      </c>
      <c r="M64" s="25" t="s">
        <v>56</v>
      </c>
      <c r="N64" s="25" t="s">
        <v>56</v>
      </c>
      <c r="O64" s="25" t="s">
        <v>56</v>
      </c>
      <c r="P64" s="25" t="s">
        <v>56</v>
      </c>
      <c r="Q64" s="32" t="s">
        <v>56</v>
      </c>
      <c r="R64" s="32" t="s">
        <v>56</v>
      </c>
      <c r="S64" s="32" t="s">
        <v>56</v>
      </c>
      <c r="T64" s="32" t="s">
        <v>56</v>
      </c>
      <c r="U64" s="32" t="s">
        <v>56</v>
      </c>
      <c r="V64" s="32" t="s">
        <v>56</v>
      </c>
      <c r="W64" s="32" t="s">
        <v>56</v>
      </c>
      <c r="X64" s="32" t="s">
        <v>56</v>
      </c>
      <c r="Y64" s="32" t="s">
        <v>56</v>
      </c>
      <c r="Z64" s="32" t="s">
        <v>56</v>
      </c>
      <c r="AA64" s="32" t="s">
        <v>56</v>
      </c>
      <c r="AB64" s="32" t="s">
        <v>56</v>
      </c>
      <c r="AC64" s="32" t="s">
        <v>56</v>
      </c>
      <c r="AD64" s="32" t="s">
        <v>56</v>
      </c>
      <c r="AE64" s="32" t="s">
        <v>56</v>
      </c>
      <c r="AF64" s="32" t="s">
        <v>56</v>
      </c>
      <c r="AG64" s="32" t="s">
        <v>56</v>
      </c>
      <c r="AH64" s="32" t="s">
        <v>56</v>
      </c>
      <c r="AI64" s="32" t="s">
        <v>56</v>
      </c>
      <c r="AJ64" s="32" t="s">
        <v>56</v>
      </c>
      <c r="AK64" s="32" t="s">
        <v>56</v>
      </c>
      <c r="AL64" s="32" t="s">
        <v>56</v>
      </c>
      <c r="AM64" s="32" t="s">
        <v>56</v>
      </c>
      <c r="AN64" s="32" t="s">
        <v>56</v>
      </c>
      <c r="AO64" s="32" t="s">
        <v>56</v>
      </c>
      <c r="AP64" s="32" t="s">
        <v>56</v>
      </c>
      <c r="AQ64" s="32" t="s">
        <v>56</v>
      </c>
      <c r="AR64" s="32" t="s">
        <v>56</v>
      </c>
      <c r="AS64" s="32" t="s">
        <v>56</v>
      </c>
      <c r="AT64" s="32" t="s">
        <v>56</v>
      </c>
      <c r="AU64" s="32" t="s">
        <v>56</v>
      </c>
      <c r="AV64" s="33" t="s">
        <v>56</v>
      </c>
      <c r="AY64" s="122" t="str">
        <f t="shared" ca="1" si="3"/>
        <v/>
      </c>
    </row>
    <row r="65" spans="1:51" ht="13" x14ac:dyDescent="0.3">
      <c r="B65" s="20">
        <f t="shared" si="2"/>
        <v>0</v>
      </c>
      <c r="C65" s="5">
        <f>'Table 1'!B66</f>
        <v>0</v>
      </c>
      <c r="D65" s="5">
        <f>'Table 1'!C66</f>
        <v>1</v>
      </c>
      <c r="E65" s="5" t="str">
        <f>'Table 1'!D66</f>
        <v>Per/poly fluorinated substances</v>
      </c>
      <c r="F65" s="5" t="str">
        <f>'Table 1'!E66</f>
        <v>E</v>
      </c>
      <c r="G65" s="5" t="str">
        <f>'Table 1'!F66</f>
        <v>C8/C10 PFPiA</v>
      </c>
      <c r="H65" s="12" t="str">
        <f>'Table 1'!G66</f>
        <v>500776-81-8</v>
      </c>
      <c r="I65" s="21" t="s">
        <v>56</v>
      </c>
      <c r="J65" s="25" t="s">
        <v>56</v>
      </c>
      <c r="K65" s="25" t="s">
        <v>56</v>
      </c>
      <c r="L65" s="25" t="s">
        <v>56</v>
      </c>
      <c r="M65" s="25" t="s">
        <v>56</v>
      </c>
      <c r="N65" s="25" t="s">
        <v>56</v>
      </c>
      <c r="O65" s="25" t="s">
        <v>56</v>
      </c>
      <c r="P65" s="25" t="s">
        <v>56</v>
      </c>
      <c r="Q65" s="32" t="s">
        <v>56</v>
      </c>
      <c r="R65" s="32" t="s">
        <v>56</v>
      </c>
      <c r="S65" s="32" t="s">
        <v>56</v>
      </c>
      <c r="T65" s="32" t="s">
        <v>56</v>
      </c>
      <c r="U65" s="32" t="s">
        <v>56</v>
      </c>
      <c r="V65" s="32" t="s">
        <v>56</v>
      </c>
      <c r="W65" s="32" t="s">
        <v>56</v>
      </c>
      <c r="X65" s="32" t="s">
        <v>56</v>
      </c>
      <c r="Y65" s="32" t="s">
        <v>56</v>
      </c>
      <c r="Z65" s="32" t="s">
        <v>56</v>
      </c>
      <c r="AA65" s="32" t="s">
        <v>56</v>
      </c>
      <c r="AB65" s="32" t="s">
        <v>56</v>
      </c>
      <c r="AC65" s="32" t="s">
        <v>56</v>
      </c>
      <c r="AD65" s="32" t="s">
        <v>56</v>
      </c>
      <c r="AE65" s="32" t="s">
        <v>56</v>
      </c>
      <c r="AF65" s="32" t="s">
        <v>56</v>
      </c>
      <c r="AG65" s="32" t="s">
        <v>56</v>
      </c>
      <c r="AH65" s="32" t="s">
        <v>56</v>
      </c>
      <c r="AI65" s="32" t="s">
        <v>56</v>
      </c>
      <c r="AJ65" s="32" t="s">
        <v>56</v>
      </c>
      <c r="AK65" s="32" t="s">
        <v>56</v>
      </c>
      <c r="AL65" s="32" t="s">
        <v>56</v>
      </c>
      <c r="AM65" s="32" t="s">
        <v>56</v>
      </c>
      <c r="AN65" s="32" t="s">
        <v>56</v>
      </c>
      <c r="AO65" s="32" t="s">
        <v>56</v>
      </c>
      <c r="AP65" s="32" t="s">
        <v>56</v>
      </c>
      <c r="AQ65" s="32" t="s">
        <v>56</v>
      </c>
      <c r="AR65" s="32" t="s">
        <v>56</v>
      </c>
      <c r="AS65" s="32" t="s">
        <v>56</v>
      </c>
      <c r="AT65" s="32" t="s">
        <v>56</v>
      </c>
      <c r="AU65" s="32" t="s">
        <v>56</v>
      </c>
      <c r="AV65" s="33" t="s">
        <v>56</v>
      </c>
      <c r="AY65" s="122" t="str">
        <f t="shared" ca="1" si="3"/>
        <v/>
      </c>
    </row>
    <row r="66" spans="1:51" ht="13" x14ac:dyDescent="0.3">
      <c r="B66" s="20">
        <f t="shared" si="2"/>
        <v>0</v>
      </c>
      <c r="C66" s="5">
        <f>'Table 1'!B67</f>
        <v>0</v>
      </c>
      <c r="D66" s="5">
        <f>'Table 1'!C67</f>
        <v>1</v>
      </c>
      <c r="E66" s="5" t="str">
        <f>'Table 1'!D67</f>
        <v>Per/poly fluorinated substances</v>
      </c>
      <c r="F66" s="5" t="str">
        <f>'Table 1'!E67</f>
        <v>E</v>
      </c>
      <c r="G66" s="5" t="str">
        <f>'Table 1'!F67</f>
        <v>Denum SH</v>
      </c>
      <c r="H66" s="12" t="str">
        <f>'Table 1'!G67</f>
        <v>120895-92-3</v>
      </c>
      <c r="I66" s="21" t="s">
        <v>56</v>
      </c>
      <c r="J66" s="25" t="s">
        <v>56</v>
      </c>
      <c r="K66" s="25" t="s">
        <v>56</v>
      </c>
      <c r="L66" s="25" t="s">
        <v>56</v>
      </c>
      <c r="M66" s="25" t="s">
        <v>56</v>
      </c>
      <c r="N66" s="25" t="s">
        <v>56</v>
      </c>
      <c r="O66" s="25" t="s">
        <v>56</v>
      </c>
      <c r="P66" s="25" t="s">
        <v>56</v>
      </c>
      <c r="Q66" s="32" t="s">
        <v>56</v>
      </c>
      <c r="R66" s="32" t="s">
        <v>56</v>
      </c>
      <c r="S66" s="32" t="s">
        <v>56</v>
      </c>
      <c r="T66" s="32" t="s">
        <v>56</v>
      </c>
      <c r="U66" s="32" t="s">
        <v>56</v>
      </c>
      <c r="V66" s="32" t="s">
        <v>56</v>
      </c>
      <c r="W66" s="32" t="s">
        <v>56</v>
      </c>
      <c r="X66" s="32" t="s">
        <v>56</v>
      </c>
      <c r="Y66" s="32" t="s">
        <v>56</v>
      </c>
      <c r="Z66" s="32" t="s">
        <v>56</v>
      </c>
      <c r="AA66" s="32" t="s">
        <v>56</v>
      </c>
      <c r="AB66" s="32" t="s">
        <v>56</v>
      </c>
      <c r="AC66" s="32" t="s">
        <v>56</v>
      </c>
      <c r="AD66" s="32" t="s">
        <v>56</v>
      </c>
      <c r="AE66" s="32" t="s">
        <v>56</v>
      </c>
      <c r="AF66" s="32" t="s">
        <v>56</v>
      </c>
      <c r="AG66" s="32" t="s">
        <v>56</v>
      </c>
      <c r="AH66" s="32" t="s">
        <v>56</v>
      </c>
      <c r="AI66" s="32" t="s">
        <v>56</v>
      </c>
      <c r="AJ66" s="32" t="s">
        <v>56</v>
      </c>
      <c r="AK66" s="32" t="s">
        <v>56</v>
      </c>
      <c r="AL66" s="32" t="s">
        <v>56</v>
      </c>
      <c r="AM66" s="32" t="s">
        <v>56</v>
      </c>
      <c r="AN66" s="32" t="s">
        <v>56</v>
      </c>
      <c r="AO66" s="32" t="s">
        <v>56</v>
      </c>
      <c r="AP66" s="32" t="s">
        <v>56</v>
      </c>
      <c r="AQ66" s="32" t="s">
        <v>56</v>
      </c>
      <c r="AR66" s="32" t="s">
        <v>56</v>
      </c>
      <c r="AS66" s="32" t="s">
        <v>56</v>
      </c>
      <c r="AT66" s="32" t="s">
        <v>56</v>
      </c>
      <c r="AU66" s="32" t="s">
        <v>56</v>
      </c>
      <c r="AV66" s="33" t="s">
        <v>56</v>
      </c>
      <c r="AY66" s="122" t="str">
        <f t="shared" ca="1" si="3"/>
        <v/>
      </c>
    </row>
    <row r="67" spans="1:51" ht="13" x14ac:dyDescent="0.3">
      <c r="B67" s="20">
        <f t="shared" si="2"/>
        <v>0</v>
      </c>
      <c r="C67" s="5">
        <f>'Table 1'!B68</f>
        <v>0</v>
      </c>
      <c r="D67" s="5">
        <f>'Table 1'!C68</f>
        <v>1</v>
      </c>
      <c r="E67" s="5" t="str">
        <f>'Table 1'!D68</f>
        <v>Per/poly fluorinated substances</v>
      </c>
      <c r="F67" s="5" t="str">
        <f>'Table 1'!E68</f>
        <v>E</v>
      </c>
      <c r="G67" s="5" t="str">
        <f>'Table 1'!F68</f>
        <v>Krytox</v>
      </c>
      <c r="H67" s="12" t="str">
        <f>'Table 1'!G68</f>
        <v>60164-51-4</v>
      </c>
      <c r="I67" s="21" t="s">
        <v>56</v>
      </c>
      <c r="J67" s="25" t="s">
        <v>56</v>
      </c>
      <c r="K67" s="25" t="s">
        <v>56</v>
      </c>
      <c r="L67" s="25" t="s">
        <v>56</v>
      </c>
      <c r="M67" s="25" t="s">
        <v>56</v>
      </c>
      <c r="N67" s="25" t="s">
        <v>56</v>
      </c>
      <c r="O67" s="25" t="s">
        <v>56</v>
      </c>
      <c r="P67" s="25" t="s">
        <v>56</v>
      </c>
      <c r="Q67" s="32" t="s">
        <v>56</v>
      </c>
      <c r="R67" s="32" t="s">
        <v>56</v>
      </c>
      <c r="S67" s="32" t="s">
        <v>56</v>
      </c>
      <c r="T67" s="32" t="s">
        <v>56</v>
      </c>
      <c r="U67" s="32" t="s">
        <v>56</v>
      </c>
      <c r="V67" s="32" t="s">
        <v>56</v>
      </c>
      <c r="W67" s="32" t="s">
        <v>56</v>
      </c>
      <c r="X67" s="32" t="s">
        <v>56</v>
      </c>
      <c r="Y67" s="32" t="s">
        <v>56</v>
      </c>
      <c r="Z67" s="32" t="s">
        <v>56</v>
      </c>
      <c r="AA67" s="32" t="s">
        <v>56</v>
      </c>
      <c r="AB67" s="32" t="s">
        <v>56</v>
      </c>
      <c r="AC67" s="32" t="s">
        <v>56</v>
      </c>
      <c r="AD67" s="32" t="s">
        <v>56</v>
      </c>
      <c r="AE67" s="32" t="s">
        <v>56</v>
      </c>
      <c r="AF67" s="32" t="s">
        <v>56</v>
      </c>
      <c r="AG67" s="32" t="s">
        <v>56</v>
      </c>
      <c r="AH67" s="32" t="s">
        <v>56</v>
      </c>
      <c r="AI67" s="32" t="s">
        <v>56</v>
      </c>
      <c r="AJ67" s="32" t="s">
        <v>56</v>
      </c>
      <c r="AK67" s="32" t="s">
        <v>56</v>
      </c>
      <c r="AL67" s="32" t="s">
        <v>56</v>
      </c>
      <c r="AM67" s="32" t="s">
        <v>56</v>
      </c>
      <c r="AN67" s="32" t="s">
        <v>56</v>
      </c>
      <c r="AO67" s="32" t="s">
        <v>56</v>
      </c>
      <c r="AP67" s="32" t="s">
        <v>56</v>
      </c>
      <c r="AQ67" s="32" t="s">
        <v>56</v>
      </c>
      <c r="AR67" s="32" t="s">
        <v>56</v>
      </c>
      <c r="AS67" s="32" t="s">
        <v>56</v>
      </c>
      <c r="AT67" s="32" t="s">
        <v>56</v>
      </c>
      <c r="AU67" s="32" t="s">
        <v>56</v>
      </c>
      <c r="AV67" s="33" t="s">
        <v>56</v>
      </c>
      <c r="AY67" s="122" t="str">
        <f t="shared" ca="1" si="3"/>
        <v/>
      </c>
    </row>
    <row r="68" spans="1:51" ht="13" x14ac:dyDescent="0.3">
      <c r="B68" s="20">
        <f t="shared" si="2"/>
        <v>0</v>
      </c>
      <c r="C68" s="5">
        <f>'Table 1'!B69</f>
        <v>0</v>
      </c>
      <c r="D68" s="5">
        <f>'Table 1'!C69</f>
        <v>1</v>
      </c>
      <c r="E68" s="5" t="str">
        <f>'Table 1'!D69</f>
        <v>Per/poly fluorinated substances</v>
      </c>
      <c r="F68" s="5" t="str">
        <f>'Table 1'!E69</f>
        <v>E</v>
      </c>
      <c r="G68" s="5" t="str">
        <f>'Table 1'!F69</f>
        <v>Fomblin Z-DIAC</v>
      </c>
      <c r="H68" s="12" t="str">
        <f>'Table 1'!G69</f>
        <v>97462-40-1</v>
      </c>
      <c r="I68" s="21" t="s">
        <v>56</v>
      </c>
      <c r="J68" s="25" t="s">
        <v>56</v>
      </c>
      <c r="K68" s="25" t="s">
        <v>56</v>
      </c>
      <c r="L68" s="25" t="s">
        <v>56</v>
      </c>
      <c r="M68" s="25" t="s">
        <v>56</v>
      </c>
      <c r="N68" s="25" t="s">
        <v>56</v>
      </c>
      <c r="O68" s="25" t="s">
        <v>56</v>
      </c>
      <c r="P68" s="25" t="s">
        <v>56</v>
      </c>
      <c r="Q68" s="32" t="s">
        <v>56</v>
      </c>
      <c r="R68" s="32" t="s">
        <v>56</v>
      </c>
      <c r="S68" s="32" t="s">
        <v>56</v>
      </c>
      <c r="T68" s="32" t="s">
        <v>56</v>
      </c>
      <c r="U68" s="32" t="s">
        <v>56</v>
      </c>
      <c r="V68" s="32" t="s">
        <v>56</v>
      </c>
      <c r="W68" s="32" t="s">
        <v>56</v>
      </c>
      <c r="X68" s="32" t="s">
        <v>56</v>
      </c>
      <c r="Y68" s="32" t="s">
        <v>56</v>
      </c>
      <c r="Z68" s="32" t="s">
        <v>56</v>
      </c>
      <c r="AA68" s="32" t="s">
        <v>56</v>
      </c>
      <c r="AB68" s="32" t="s">
        <v>56</v>
      </c>
      <c r="AC68" s="32" t="s">
        <v>56</v>
      </c>
      <c r="AD68" s="32" t="s">
        <v>56</v>
      </c>
      <c r="AE68" s="32" t="s">
        <v>56</v>
      </c>
      <c r="AF68" s="32" t="s">
        <v>56</v>
      </c>
      <c r="AG68" s="32" t="s">
        <v>56</v>
      </c>
      <c r="AH68" s="32" t="s">
        <v>56</v>
      </c>
      <c r="AI68" s="32" t="s">
        <v>56</v>
      </c>
      <c r="AJ68" s="32" t="s">
        <v>56</v>
      </c>
      <c r="AK68" s="32" t="s">
        <v>56</v>
      </c>
      <c r="AL68" s="32" t="s">
        <v>56</v>
      </c>
      <c r="AM68" s="32" t="s">
        <v>56</v>
      </c>
      <c r="AN68" s="32" t="s">
        <v>56</v>
      </c>
      <c r="AO68" s="32" t="s">
        <v>56</v>
      </c>
      <c r="AP68" s="32" t="s">
        <v>56</v>
      </c>
      <c r="AQ68" s="32" t="s">
        <v>56</v>
      </c>
      <c r="AR68" s="32" t="s">
        <v>56</v>
      </c>
      <c r="AS68" s="32" t="s">
        <v>56</v>
      </c>
      <c r="AT68" s="32" t="s">
        <v>56</v>
      </c>
      <c r="AU68" s="32" t="s">
        <v>56</v>
      </c>
      <c r="AV68" s="33" t="s">
        <v>56</v>
      </c>
      <c r="AY68" s="122" t="str">
        <f t="shared" ca="1" si="3"/>
        <v/>
      </c>
    </row>
    <row r="69" spans="1:51" ht="13" x14ac:dyDescent="0.3">
      <c r="B69" s="20">
        <f t="shared" si="2"/>
        <v>0</v>
      </c>
      <c r="C69" s="5">
        <f>'Table 1'!B70</f>
        <v>0</v>
      </c>
      <c r="D69" s="5">
        <f>'Table 1'!C70</f>
        <v>1</v>
      </c>
      <c r="E69" s="5" t="str">
        <f>'Table 1'!D70</f>
        <v>Per/poly fluorinated substances</v>
      </c>
      <c r="F69" s="5" t="str">
        <f>'Table 1'!E70</f>
        <v>E</v>
      </c>
      <c r="G69" s="5" t="str">
        <f>'Table 1'!F70</f>
        <v>TFEE-5</v>
      </c>
      <c r="H69" s="12">
        <f>'Table 1'!G70</f>
        <v>0</v>
      </c>
      <c r="I69" s="21" t="s">
        <v>56</v>
      </c>
      <c r="J69" s="25" t="s">
        <v>56</v>
      </c>
      <c r="K69" s="25" t="s">
        <v>56</v>
      </c>
      <c r="L69" s="25" t="s">
        <v>56</v>
      </c>
      <c r="M69" s="25" t="s">
        <v>56</v>
      </c>
      <c r="N69" s="25" t="s">
        <v>56</v>
      </c>
      <c r="O69" s="25" t="s">
        <v>56</v>
      </c>
      <c r="P69" s="25" t="s">
        <v>56</v>
      </c>
      <c r="Q69" s="32" t="s">
        <v>56</v>
      </c>
      <c r="R69" s="32" t="s">
        <v>56</v>
      </c>
      <c r="S69" s="32" t="s">
        <v>56</v>
      </c>
      <c r="T69" s="32" t="s">
        <v>56</v>
      </c>
      <c r="U69" s="32" t="s">
        <v>56</v>
      </c>
      <c r="V69" s="32" t="s">
        <v>56</v>
      </c>
      <c r="W69" s="32" t="s">
        <v>56</v>
      </c>
      <c r="X69" s="32" t="s">
        <v>56</v>
      </c>
      <c r="Y69" s="32" t="s">
        <v>56</v>
      </c>
      <c r="Z69" s="32" t="s">
        <v>56</v>
      </c>
      <c r="AA69" s="32" t="s">
        <v>56</v>
      </c>
      <c r="AB69" s="32" t="s">
        <v>56</v>
      </c>
      <c r="AC69" s="32" t="s">
        <v>56</v>
      </c>
      <c r="AD69" s="32" t="s">
        <v>56</v>
      </c>
      <c r="AE69" s="32" t="s">
        <v>56</v>
      </c>
      <c r="AF69" s="32" t="s">
        <v>56</v>
      </c>
      <c r="AG69" s="32" t="s">
        <v>56</v>
      </c>
      <c r="AH69" s="32" t="s">
        <v>56</v>
      </c>
      <c r="AI69" s="32" t="s">
        <v>56</v>
      </c>
      <c r="AJ69" s="32" t="s">
        <v>56</v>
      </c>
      <c r="AK69" s="32" t="s">
        <v>56</v>
      </c>
      <c r="AL69" s="32" t="s">
        <v>56</v>
      </c>
      <c r="AM69" s="32" t="s">
        <v>56</v>
      </c>
      <c r="AN69" s="32" t="s">
        <v>56</v>
      </c>
      <c r="AO69" s="32" t="s">
        <v>56</v>
      </c>
      <c r="AP69" s="32" t="s">
        <v>56</v>
      </c>
      <c r="AQ69" s="32" t="s">
        <v>56</v>
      </c>
      <c r="AR69" s="32" t="s">
        <v>56</v>
      </c>
      <c r="AS69" s="32" t="s">
        <v>56</v>
      </c>
      <c r="AT69" s="32" t="s">
        <v>56</v>
      </c>
      <c r="AU69" s="32" t="s">
        <v>56</v>
      </c>
      <c r="AV69" s="33" t="s">
        <v>56</v>
      </c>
      <c r="AY69" s="122" t="str">
        <f t="shared" ca="1" si="3"/>
        <v/>
      </c>
    </row>
    <row r="70" spans="1:51" ht="13" x14ac:dyDescent="0.3">
      <c r="B70" s="20">
        <f t="shared" si="2"/>
        <v>0</v>
      </c>
      <c r="C70" s="5">
        <f>'Table 1'!B71</f>
        <v>0</v>
      </c>
      <c r="D70" s="5">
        <f>'Table 1'!C71</f>
        <v>1</v>
      </c>
      <c r="E70" s="5" t="str">
        <f>'Table 1'!D71</f>
        <v>Per/poly fluorinated substances</v>
      </c>
      <c r="F70" s="5" t="str">
        <f>'Table 1'!E71</f>
        <v>E</v>
      </c>
      <c r="G70" s="5" t="str">
        <f>'Table 1'!F71</f>
        <v>PTFE</v>
      </c>
      <c r="H70" s="12" t="str">
        <f>'Table 1'!G71</f>
        <v>9002-84-0</v>
      </c>
      <c r="I70" s="21" t="s">
        <v>56</v>
      </c>
      <c r="J70" s="25" t="s">
        <v>56</v>
      </c>
      <c r="K70" s="25" t="s">
        <v>56</v>
      </c>
      <c r="L70" s="25" t="s">
        <v>56</v>
      </c>
      <c r="M70" s="25" t="s">
        <v>56</v>
      </c>
      <c r="N70" s="25" t="s">
        <v>56</v>
      </c>
      <c r="O70" s="25" t="s">
        <v>56</v>
      </c>
      <c r="P70" s="25" t="s">
        <v>56</v>
      </c>
      <c r="Q70" s="32" t="s">
        <v>56</v>
      </c>
      <c r="R70" s="32" t="s">
        <v>56</v>
      </c>
      <c r="S70" s="32" t="s">
        <v>56</v>
      </c>
      <c r="T70" s="32" t="s">
        <v>56</v>
      </c>
      <c r="U70" s="32" t="s">
        <v>56</v>
      </c>
      <c r="V70" s="32" t="s">
        <v>56</v>
      </c>
      <c r="W70" s="32" t="s">
        <v>56</v>
      </c>
      <c r="X70" s="32" t="s">
        <v>56</v>
      </c>
      <c r="Y70" s="32" t="s">
        <v>56</v>
      </c>
      <c r="Z70" s="32" t="s">
        <v>56</v>
      </c>
      <c r="AA70" s="32" t="s">
        <v>56</v>
      </c>
      <c r="AB70" s="32" t="s">
        <v>56</v>
      </c>
      <c r="AC70" s="32" t="s">
        <v>56</v>
      </c>
      <c r="AD70" s="32" t="s">
        <v>56</v>
      </c>
      <c r="AE70" s="32" t="s">
        <v>56</v>
      </c>
      <c r="AF70" s="32" t="s">
        <v>56</v>
      </c>
      <c r="AG70" s="32" t="s">
        <v>56</v>
      </c>
      <c r="AH70" s="32" t="s">
        <v>56</v>
      </c>
      <c r="AI70" s="32" t="s">
        <v>56</v>
      </c>
      <c r="AJ70" s="32" t="s">
        <v>56</v>
      </c>
      <c r="AK70" s="32" t="s">
        <v>56</v>
      </c>
      <c r="AL70" s="32" t="s">
        <v>56</v>
      </c>
      <c r="AM70" s="32" t="s">
        <v>56</v>
      </c>
      <c r="AN70" s="32" t="s">
        <v>56</v>
      </c>
      <c r="AO70" s="32" t="s">
        <v>56</v>
      </c>
      <c r="AP70" s="32" t="s">
        <v>56</v>
      </c>
      <c r="AQ70" s="32" t="s">
        <v>56</v>
      </c>
      <c r="AR70" s="32" t="s">
        <v>56</v>
      </c>
      <c r="AS70" s="32" t="s">
        <v>56</v>
      </c>
      <c r="AT70" s="32" t="s">
        <v>56</v>
      </c>
      <c r="AU70" s="32" t="s">
        <v>56</v>
      </c>
      <c r="AV70" s="33" t="s">
        <v>56</v>
      </c>
      <c r="AY70" s="122" t="str">
        <f t="shared" ca="1" si="3"/>
        <v/>
      </c>
    </row>
    <row r="71" spans="1:51" ht="13" x14ac:dyDescent="0.3">
      <c r="B71" s="20">
        <f t="shared" si="2"/>
        <v>0</v>
      </c>
      <c r="C71" s="5">
        <f>'Table 1'!B72</f>
        <v>0</v>
      </c>
      <c r="D71" s="5">
        <f>'Table 1'!C72</f>
        <v>1</v>
      </c>
      <c r="E71" s="5" t="str">
        <f>'Table 1'!D72</f>
        <v>Per/poly fluorinated substances</v>
      </c>
      <c r="F71" s="5" t="str">
        <f>'Table 1'!E72</f>
        <v>E</v>
      </c>
      <c r="G71" s="5" t="str">
        <f>'Table 1'!F72</f>
        <v>PVDF</v>
      </c>
      <c r="H71" s="12" t="str">
        <f>'Table 1'!G72</f>
        <v>24937-79-9</v>
      </c>
      <c r="I71" s="21" t="s">
        <v>56</v>
      </c>
      <c r="J71" s="25" t="s">
        <v>56</v>
      </c>
      <c r="K71" s="25" t="s">
        <v>56</v>
      </c>
      <c r="L71" s="25" t="s">
        <v>56</v>
      </c>
      <c r="M71" s="25" t="s">
        <v>56</v>
      </c>
      <c r="N71" s="25" t="s">
        <v>56</v>
      </c>
      <c r="O71" s="25" t="s">
        <v>56</v>
      </c>
      <c r="P71" s="25" t="s">
        <v>56</v>
      </c>
      <c r="Q71" s="32" t="s">
        <v>56</v>
      </c>
      <c r="R71" s="32" t="s">
        <v>56</v>
      </c>
      <c r="S71" s="32" t="s">
        <v>56</v>
      </c>
      <c r="T71" s="32" t="s">
        <v>56</v>
      </c>
      <c r="U71" s="32" t="s">
        <v>56</v>
      </c>
      <c r="V71" s="32" t="s">
        <v>56</v>
      </c>
      <c r="W71" s="32" t="s">
        <v>56</v>
      </c>
      <c r="X71" s="32" t="s">
        <v>56</v>
      </c>
      <c r="Y71" s="32" t="s">
        <v>56</v>
      </c>
      <c r="Z71" s="32" t="s">
        <v>56</v>
      </c>
      <c r="AA71" s="32" t="s">
        <v>56</v>
      </c>
      <c r="AB71" s="32" t="s">
        <v>56</v>
      </c>
      <c r="AC71" s="32" t="s">
        <v>56</v>
      </c>
      <c r="AD71" s="32" t="s">
        <v>56</v>
      </c>
      <c r="AE71" s="32" t="s">
        <v>56</v>
      </c>
      <c r="AF71" s="32" t="s">
        <v>56</v>
      </c>
      <c r="AG71" s="32" t="s">
        <v>56</v>
      </c>
      <c r="AH71" s="32" t="s">
        <v>56</v>
      </c>
      <c r="AI71" s="32" t="s">
        <v>56</v>
      </c>
      <c r="AJ71" s="32" t="s">
        <v>56</v>
      </c>
      <c r="AK71" s="32" t="s">
        <v>56</v>
      </c>
      <c r="AL71" s="32" t="s">
        <v>56</v>
      </c>
      <c r="AM71" s="32" t="s">
        <v>56</v>
      </c>
      <c r="AN71" s="32" t="s">
        <v>56</v>
      </c>
      <c r="AO71" s="32" t="s">
        <v>56</v>
      </c>
      <c r="AP71" s="32" t="s">
        <v>56</v>
      </c>
      <c r="AQ71" s="32" t="s">
        <v>56</v>
      </c>
      <c r="AR71" s="32" t="s">
        <v>56</v>
      </c>
      <c r="AS71" s="32" t="s">
        <v>56</v>
      </c>
      <c r="AT71" s="32" t="s">
        <v>56</v>
      </c>
      <c r="AU71" s="32" t="s">
        <v>56</v>
      </c>
      <c r="AV71" s="33" t="s">
        <v>56</v>
      </c>
      <c r="AY71" s="122" t="str">
        <f t="shared" ca="1" si="3"/>
        <v/>
      </c>
    </row>
    <row r="72" spans="1:51" ht="13" x14ac:dyDescent="0.3">
      <c r="B72" s="20">
        <f t="shared" si="2"/>
        <v>0</v>
      </c>
      <c r="C72" s="5">
        <f>'Table 1'!B73</f>
        <v>0</v>
      </c>
      <c r="D72" s="5">
        <f>'Table 1'!C73</f>
        <v>1</v>
      </c>
      <c r="E72" s="5" t="str">
        <f>'Table 1'!D73</f>
        <v>Per/poly fluorinated substances</v>
      </c>
      <c r="F72" s="5" t="str">
        <f>'Table 1'!E73</f>
        <v>E</v>
      </c>
      <c r="G72" s="5" t="str">
        <f>'Table 1'!F73</f>
        <v>PVF</v>
      </c>
      <c r="H72" s="12" t="str">
        <f>'Table 1'!G73</f>
        <v>24981-14-4</v>
      </c>
      <c r="I72" s="21" t="s">
        <v>56</v>
      </c>
      <c r="J72" s="25" t="s">
        <v>56</v>
      </c>
      <c r="K72" s="25" t="s">
        <v>56</v>
      </c>
      <c r="L72" s="25" t="s">
        <v>56</v>
      </c>
      <c r="M72" s="25" t="s">
        <v>56</v>
      </c>
      <c r="N72" s="25" t="s">
        <v>56</v>
      </c>
      <c r="O72" s="25" t="s">
        <v>56</v>
      </c>
      <c r="P72" s="25" t="s">
        <v>56</v>
      </c>
      <c r="Q72" s="32" t="s">
        <v>56</v>
      </c>
      <c r="R72" s="32" t="s">
        <v>56</v>
      </c>
      <c r="S72" s="32" t="s">
        <v>56</v>
      </c>
      <c r="T72" s="32" t="s">
        <v>56</v>
      </c>
      <c r="U72" s="32" t="s">
        <v>56</v>
      </c>
      <c r="V72" s="32" t="s">
        <v>56</v>
      </c>
      <c r="W72" s="32" t="s">
        <v>56</v>
      </c>
      <c r="X72" s="32" t="s">
        <v>56</v>
      </c>
      <c r="Y72" s="32" t="s">
        <v>56</v>
      </c>
      <c r="Z72" s="32" t="s">
        <v>56</v>
      </c>
      <c r="AA72" s="32" t="s">
        <v>56</v>
      </c>
      <c r="AB72" s="32" t="s">
        <v>56</v>
      </c>
      <c r="AC72" s="32" t="s">
        <v>56</v>
      </c>
      <c r="AD72" s="32" t="s">
        <v>56</v>
      </c>
      <c r="AE72" s="32" t="s">
        <v>56</v>
      </c>
      <c r="AF72" s="32" t="s">
        <v>56</v>
      </c>
      <c r="AG72" s="32" t="s">
        <v>56</v>
      </c>
      <c r="AH72" s="32" t="s">
        <v>56</v>
      </c>
      <c r="AI72" s="32" t="s">
        <v>56</v>
      </c>
      <c r="AJ72" s="32" t="s">
        <v>56</v>
      </c>
      <c r="AK72" s="32" t="s">
        <v>56</v>
      </c>
      <c r="AL72" s="32" t="s">
        <v>56</v>
      </c>
      <c r="AM72" s="32" t="s">
        <v>56</v>
      </c>
      <c r="AN72" s="32" t="s">
        <v>56</v>
      </c>
      <c r="AO72" s="32" t="s">
        <v>56</v>
      </c>
      <c r="AP72" s="32" t="s">
        <v>56</v>
      </c>
      <c r="AQ72" s="32" t="s">
        <v>56</v>
      </c>
      <c r="AR72" s="32" t="s">
        <v>56</v>
      </c>
      <c r="AS72" s="32" t="s">
        <v>56</v>
      </c>
      <c r="AT72" s="32" t="s">
        <v>56</v>
      </c>
      <c r="AU72" s="32" t="s">
        <v>56</v>
      </c>
      <c r="AV72" s="33" t="s">
        <v>56</v>
      </c>
      <c r="AY72" s="122" t="str">
        <f t="shared" ca="1" si="3"/>
        <v/>
      </c>
    </row>
    <row r="73" spans="1:51" ht="13" x14ac:dyDescent="0.3">
      <c r="B73" s="20">
        <f t="shared" si="2"/>
        <v>1</v>
      </c>
      <c r="C73" s="5">
        <f>'Table 1'!B74</f>
        <v>0</v>
      </c>
      <c r="D73" s="5">
        <f>'Table 1'!C74</f>
        <v>1</v>
      </c>
      <c r="E73" s="5" t="str">
        <f>'Table 1'!D74</f>
        <v>Per/poly fluorinated substances</v>
      </c>
      <c r="F73" s="5" t="str">
        <f>'Table 1'!E74</f>
        <v>E</v>
      </c>
      <c r="G73" s="5" t="str">
        <f>'Table 1'!F74</f>
        <v>TFEE-5</v>
      </c>
      <c r="H73" s="12" t="str">
        <f>'Table 1'!G74</f>
        <v>116-14-3</v>
      </c>
      <c r="I73" s="21" t="s">
        <v>56</v>
      </c>
      <c r="J73" s="25" t="s">
        <v>56</v>
      </c>
      <c r="K73" s="25" t="s">
        <v>56</v>
      </c>
      <c r="L73" s="25" t="s">
        <v>56</v>
      </c>
      <c r="M73" s="25" t="s">
        <v>56</v>
      </c>
      <c r="N73" s="25" t="s">
        <v>56</v>
      </c>
      <c r="O73" s="25" t="s">
        <v>56</v>
      </c>
      <c r="P73" s="25" t="s">
        <v>56</v>
      </c>
      <c r="Q73" s="32" t="s">
        <v>689</v>
      </c>
      <c r="R73" s="32" t="s">
        <v>695</v>
      </c>
      <c r="S73" s="32" t="s">
        <v>687</v>
      </c>
      <c r="T73" s="32" t="s">
        <v>392</v>
      </c>
      <c r="U73" s="32" t="s">
        <v>392</v>
      </c>
      <c r="V73" s="32" t="s">
        <v>392</v>
      </c>
      <c r="W73" s="32" t="s">
        <v>392</v>
      </c>
      <c r="X73" s="32"/>
      <c r="Y73" s="144" t="s">
        <v>767</v>
      </c>
      <c r="Z73" s="144" t="s">
        <v>768</v>
      </c>
      <c r="AA73" s="32" t="s">
        <v>392</v>
      </c>
      <c r="AB73" s="32" t="s">
        <v>392</v>
      </c>
      <c r="AC73" s="32" t="s">
        <v>769</v>
      </c>
      <c r="AD73" s="32" t="s">
        <v>770</v>
      </c>
      <c r="AE73" s="32" t="s">
        <v>771</v>
      </c>
      <c r="AF73" s="32" t="s">
        <v>772</v>
      </c>
      <c r="AG73" s="32" t="s">
        <v>773</v>
      </c>
      <c r="AH73" s="32" t="s">
        <v>392</v>
      </c>
      <c r="AI73" s="32" t="s">
        <v>774</v>
      </c>
      <c r="AJ73" s="32" t="s">
        <v>392</v>
      </c>
      <c r="AK73" s="32" t="s">
        <v>392</v>
      </c>
      <c r="AL73" s="32" t="s">
        <v>392</v>
      </c>
      <c r="AM73" s="32" t="s">
        <v>775</v>
      </c>
      <c r="AN73" s="32" t="s">
        <v>392</v>
      </c>
      <c r="AO73" s="32" t="s">
        <v>392</v>
      </c>
      <c r="AP73" s="32" t="s">
        <v>392</v>
      </c>
      <c r="AQ73" s="32" t="s">
        <v>776</v>
      </c>
      <c r="AR73" s="32" t="s">
        <v>777</v>
      </c>
      <c r="AS73" s="32" t="s">
        <v>392</v>
      </c>
      <c r="AT73" s="32" t="s">
        <v>392</v>
      </c>
      <c r="AU73" s="32" t="s">
        <v>392</v>
      </c>
      <c r="AV73" s="33" t="s">
        <v>694</v>
      </c>
      <c r="AY73" s="122" t="str">
        <f t="shared" ca="1" si="3"/>
        <v>Passed</v>
      </c>
    </row>
    <row r="74" spans="1:51" ht="13" x14ac:dyDescent="0.3">
      <c r="B74" s="20">
        <f t="shared" si="2"/>
        <v>1</v>
      </c>
      <c r="C74" s="5">
        <f>'Table 1'!B75</f>
        <v>0</v>
      </c>
      <c r="D74" s="5">
        <f>'Table 1'!C75</f>
        <v>1</v>
      </c>
      <c r="E74" s="5" t="str">
        <f>'Table 1'!D75</f>
        <v>Per/poly fluorinated substances</v>
      </c>
      <c r="F74" s="5" t="str">
        <f>'Table 1'!E75</f>
        <v>E</v>
      </c>
      <c r="G74" s="5" t="str">
        <f>'Table 1'!F75</f>
        <v xml:space="preserve">HFP  </v>
      </c>
      <c r="H74" s="12" t="str">
        <f>'Table 1'!G75</f>
        <v>116-15-4</v>
      </c>
      <c r="I74" s="21" t="s">
        <v>778</v>
      </c>
      <c r="J74" s="25" t="s">
        <v>779</v>
      </c>
      <c r="K74" s="25" t="s">
        <v>688</v>
      </c>
      <c r="L74" s="25" t="s">
        <v>780</v>
      </c>
      <c r="M74" s="25" t="s">
        <v>392</v>
      </c>
      <c r="N74" s="25" t="s">
        <v>392</v>
      </c>
      <c r="O74" s="25" t="s">
        <v>781</v>
      </c>
      <c r="P74" s="25" t="s">
        <v>686</v>
      </c>
      <c r="Q74" s="32" t="s">
        <v>56</v>
      </c>
      <c r="R74" s="32" t="s">
        <v>56</v>
      </c>
      <c r="S74" s="32" t="s">
        <v>56</v>
      </c>
      <c r="T74" s="32" t="s">
        <v>56</v>
      </c>
      <c r="U74" s="32" t="s">
        <v>56</v>
      </c>
      <c r="V74" s="32" t="s">
        <v>56</v>
      </c>
      <c r="W74" s="32" t="s">
        <v>56</v>
      </c>
      <c r="X74" s="32" t="s">
        <v>56</v>
      </c>
      <c r="Y74" s="32" t="s">
        <v>56</v>
      </c>
      <c r="Z74" s="32" t="s">
        <v>56</v>
      </c>
      <c r="AA74" s="32" t="s">
        <v>56</v>
      </c>
      <c r="AB74" s="32" t="s">
        <v>56</v>
      </c>
      <c r="AC74" s="32" t="s">
        <v>56</v>
      </c>
      <c r="AD74" s="32" t="s">
        <v>56</v>
      </c>
      <c r="AE74" s="32" t="s">
        <v>56</v>
      </c>
      <c r="AF74" s="32" t="s">
        <v>56</v>
      </c>
      <c r="AG74" s="32" t="s">
        <v>56</v>
      </c>
      <c r="AH74" s="32" t="s">
        <v>56</v>
      </c>
      <c r="AI74" s="32" t="s">
        <v>56</v>
      </c>
      <c r="AJ74" s="32" t="s">
        <v>56</v>
      </c>
      <c r="AK74" s="32" t="s">
        <v>56</v>
      </c>
      <c r="AL74" s="32" t="s">
        <v>56</v>
      </c>
      <c r="AM74" s="32" t="s">
        <v>56</v>
      </c>
      <c r="AN74" s="32" t="s">
        <v>56</v>
      </c>
      <c r="AO74" s="32" t="s">
        <v>56</v>
      </c>
      <c r="AP74" s="32" t="s">
        <v>56</v>
      </c>
      <c r="AQ74" s="32" t="s">
        <v>56</v>
      </c>
      <c r="AR74" s="32" t="s">
        <v>56</v>
      </c>
      <c r="AS74" s="32" t="s">
        <v>56</v>
      </c>
      <c r="AT74" s="32" t="s">
        <v>56</v>
      </c>
      <c r="AU74" s="32" t="s">
        <v>56</v>
      </c>
      <c r="AV74" s="33" t="s">
        <v>56</v>
      </c>
      <c r="AY74" s="122" t="str">
        <f t="shared" ca="1" si="3"/>
        <v/>
      </c>
    </row>
    <row r="75" spans="1:51" ht="13" x14ac:dyDescent="0.3">
      <c r="A75" s="44" t="s">
        <v>852</v>
      </c>
      <c r="B75" s="20">
        <f t="shared" si="2"/>
        <v>0</v>
      </c>
      <c r="C75" s="5">
        <f>'Table 1'!B76</f>
        <v>0</v>
      </c>
      <c r="D75" s="5">
        <f>'Table 1'!C76</f>
        <v>1</v>
      </c>
      <c r="E75" s="5" t="str">
        <f>'Table 1'!D76</f>
        <v>Per/poly fluorinated substances</v>
      </c>
      <c r="F75" s="5">
        <f>'Table 1'!E76</f>
        <v>0</v>
      </c>
      <c r="G75" s="5" t="str">
        <f>'Table 1'!F76</f>
        <v>F-53</v>
      </c>
      <c r="H75" s="12" t="str">
        <f>'Table 1'!G76</f>
        <v>754925-54-7</v>
      </c>
      <c r="I75" s="21" t="s">
        <v>56</v>
      </c>
      <c r="J75" s="25" t="s">
        <v>56</v>
      </c>
      <c r="K75" s="25" t="s">
        <v>56</v>
      </c>
      <c r="L75" s="25" t="s">
        <v>56</v>
      </c>
      <c r="M75" s="25" t="s">
        <v>56</v>
      </c>
      <c r="N75" s="25" t="s">
        <v>56</v>
      </c>
      <c r="O75" s="25" t="s">
        <v>56</v>
      </c>
      <c r="P75" s="25" t="s">
        <v>56</v>
      </c>
      <c r="Q75" s="32" t="s">
        <v>56</v>
      </c>
      <c r="R75" s="32" t="s">
        <v>56</v>
      </c>
      <c r="S75" s="32" t="s">
        <v>56</v>
      </c>
      <c r="T75" s="32" t="s">
        <v>56</v>
      </c>
      <c r="U75" s="32" t="s">
        <v>56</v>
      </c>
      <c r="V75" s="32" t="s">
        <v>56</v>
      </c>
      <c r="W75" s="32" t="s">
        <v>56</v>
      </c>
      <c r="X75" s="32" t="s">
        <v>56</v>
      </c>
      <c r="Y75" s="32" t="s">
        <v>56</v>
      </c>
      <c r="Z75" s="32" t="s">
        <v>56</v>
      </c>
      <c r="AA75" s="32" t="s">
        <v>56</v>
      </c>
      <c r="AB75" s="32" t="s">
        <v>56</v>
      </c>
      <c r="AC75" s="32" t="s">
        <v>56</v>
      </c>
      <c r="AD75" s="32" t="s">
        <v>56</v>
      </c>
      <c r="AE75" s="32" t="s">
        <v>56</v>
      </c>
      <c r="AF75" s="32" t="s">
        <v>56</v>
      </c>
      <c r="AG75" s="32" t="s">
        <v>56</v>
      </c>
      <c r="AH75" s="32" t="s">
        <v>56</v>
      </c>
      <c r="AI75" s="32" t="s">
        <v>56</v>
      </c>
      <c r="AJ75" s="32" t="s">
        <v>56</v>
      </c>
      <c r="AK75" s="32" t="s">
        <v>56</v>
      </c>
      <c r="AL75" s="32" t="s">
        <v>56</v>
      </c>
      <c r="AM75" s="32" t="s">
        <v>56</v>
      </c>
      <c r="AN75" s="32" t="s">
        <v>56</v>
      </c>
      <c r="AO75" s="32" t="s">
        <v>56</v>
      </c>
      <c r="AP75" s="32" t="s">
        <v>56</v>
      </c>
      <c r="AQ75" s="32" t="s">
        <v>56</v>
      </c>
      <c r="AR75" s="32" t="s">
        <v>56</v>
      </c>
      <c r="AS75" s="32" t="s">
        <v>56</v>
      </c>
      <c r="AT75" s="32" t="s">
        <v>56</v>
      </c>
      <c r="AU75" s="32" t="s">
        <v>56</v>
      </c>
      <c r="AV75" s="33" t="s">
        <v>56</v>
      </c>
      <c r="AY75" s="122" t="str">
        <f t="shared" ca="1" si="3"/>
        <v/>
      </c>
    </row>
    <row r="76" spans="1:51" ht="13" x14ac:dyDescent="0.3">
      <c r="A76" s="44" t="s">
        <v>852</v>
      </c>
      <c r="B76" s="20">
        <f t="shared" si="2"/>
        <v>0</v>
      </c>
      <c r="C76" s="5">
        <f>'Table 1'!B77</f>
        <v>0</v>
      </c>
      <c r="D76" s="5">
        <f>'Table 1'!C77</f>
        <v>1</v>
      </c>
      <c r="E76" s="5" t="str">
        <f>'Table 1'!D77</f>
        <v>Per/poly fluorinated substances</v>
      </c>
      <c r="F76" s="5">
        <f>'Table 1'!E77</f>
        <v>0</v>
      </c>
      <c r="G76" s="5" t="str">
        <f>'Table 1'!F77</f>
        <v>F-53B</v>
      </c>
      <c r="H76" s="12" t="str">
        <f>'Table 1'!G77</f>
        <v>73606-19-6</v>
      </c>
      <c r="I76" s="21" t="s">
        <v>56</v>
      </c>
      <c r="J76" s="25" t="s">
        <v>56</v>
      </c>
      <c r="K76" s="25" t="s">
        <v>56</v>
      </c>
      <c r="L76" s="25" t="s">
        <v>56</v>
      </c>
      <c r="M76" s="25" t="s">
        <v>56</v>
      </c>
      <c r="N76" s="25" t="s">
        <v>56</v>
      </c>
      <c r="O76" s="25" t="s">
        <v>56</v>
      </c>
      <c r="P76" s="25" t="s">
        <v>56</v>
      </c>
      <c r="Q76" s="32" t="s">
        <v>56</v>
      </c>
      <c r="R76" s="32" t="s">
        <v>56</v>
      </c>
      <c r="S76" s="32" t="s">
        <v>56</v>
      </c>
      <c r="T76" s="32" t="s">
        <v>56</v>
      </c>
      <c r="U76" s="32" t="s">
        <v>56</v>
      </c>
      <c r="V76" s="32" t="s">
        <v>56</v>
      </c>
      <c r="W76" s="32" t="s">
        <v>56</v>
      </c>
      <c r="X76" s="32" t="s">
        <v>56</v>
      </c>
      <c r="Y76" s="32" t="s">
        <v>56</v>
      </c>
      <c r="Z76" s="32" t="s">
        <v>56</v>
      </c>
      <c r="AA76" s="32" t="s">
        <v>56</v>
      </c>
      <c r="AB76" s="32" t="s">
        <v>56</v>
      </c>
      <c r="AC76" s="32" t="s">
        <v>56</v>
      </c>
      <c r="AD76" s="32" t="s">
        <v>56</v>
      </c>
      <c r="AE76" s="32" t="s">
        <v>56</v>
      </c>
      <c r="AF76" s="32" t="s">
        <v>56</v>
      </c>
      <c r="AG76" s="32" t="s">
        <v>56</v>
      </c>
      <c r="AH76" s="32" t="s">
        <v>56</v>
      </c>
      <c r="AI76" s="32" t="s">
        <v>56</v>
      </c>
      <c r="AJ76" s="32" t="s">
        <v>56</v>
      </c>
      <c r="AK76" s="32" t="s">
        <v>56</v>
      </c>
      <c r="AL76" s="32" t="s">
        <v>56</v>
      </c>
      <c r="AM76" s="32" t="s">
        <v>56</v>
      </c>
      <c r="AN76" s="32" t="s">
        <v>56</v>
      </c>
      <c r="AO76" s="32" t="s">
        <v>56</v>
      </c>
      <c r="AP76" s="32" t="s">
        <v>56</v>
      </c>
      <c r="AQ76" s="32" t="s">
        <v>56</v>
      </c>
      <c r="AR76" s="32" t="s">
        <v>56</v>
      </c>
      <c r="AS76" s="32" t="s">
        <v>56</v>
      </c>
      <c r="AT76" s="32" t="s">
        <v>56</v>
      </c>
      <c r="AU76" s="32" t="s">
        <v>56</v>
      </c>
      <c r="AV76" s="33" t="s">
        <v>56</v>
      </c>
      <c r="AY76" s="122" t="str">
        <f t="shared" ca="1" si="3"/>
        <v/>
      </c>
    </row>
  </sheetData>
  <autoFilter ref="A2:H76" xr:uid="{164799F3-8F65-45A1-8A94-A75566DF448B}"/>
  <mergeCells count="2">
    <mergeCell ref="I1:P1"/>
    <mergeCell ref="Q1:AV1"/>
  </mergeCells>
  <conditionalFormatting sqref="AY3:AY76">
    <cfRule type="cellIs" dxfId="1" priority="1" operator="equal">
      <formula>"Forthcoming"</formula>
    </cfRule>
  </conditionalFormatting>
  <hyperlinks>
    <hyperlink ref="B1" location="'Table 2'!A1" display="Back to map" xr:uid="{E3152919-76A3-41B8-823B-F3613A25176D}"/>
    <hyperlink ref="V3" r:id="rId1" xr:uid="{4A4CBDE0-42DE-4FF5-8F76-1C68648AF32B}"/>
    <hyperlink ref="V5" r:id="rId2" xr:uid="{737FAF46-D594-47C5-B3F6-B8D8879BBB5F}"/>
    <hyperlink ref="V6" r:id="rId3" xr:uid="{FA1EB7D1-9C43-4932-B644-2DCF7B3B7758}"/>
    <hyperlink ref="X3" r:id="rId4" xr:uid="{FF569D3A-10D8-4F3E-B854-805BE3CFE3ED}"/>
    <hyperlink ref="X5" r:id="rId5" xr:uid="{A5469730-0D71-412A-A4F2-B1B2BF9825AC}"/>
    <hyperlink ref="X6" r:id="rId6" xr:uid="{DB3D782C-AFE4-4B36-AADF-83768EA1CE72}"/>
    <hyperlink ref="Y3" r:id="rId7" xr:uid="{21C7AF9B-0871-4618-BCB3-0FB741EDBD4E}"/>
    <hyperlink ref="Y5" r:id="rId8" xr:uid="{25F3C7A5-74F5-4743-9F50-49C8F68D69B2}"/>
    <hyperlink ref="Y6" r:id="rId9" xr:uid="{C5116CA1-31DC-4BD9-B8A6-AF17A5CC8105}"/>
    <hyperlink ref="Y73" r:id="rId10" xr:uid="{D3967526-82AF-4474-AED9-BCF05FA0B052}"/>
    <hyperlink ref="Z3" r:id="rId11" xr:uid="{3150D037-4B59-4C4C-8DA7-B092520B8AEC}"/>
    <hyperlink ref="Z5" r:id="rId12" xr:uid="{22775988-4570-42AD-9428-7C16D37EC9A3}"/>
    <hyperlink ref="Z6" r:id="rId13" xr:uid="{43B69E97-14EA-4A5C-954B-7FECAD4832BF}"/>
    <hyperlink ref="Z43" r:id="rId14" xr:uid="{214B5716-23D5-43C8-9702-7302D4BB7053}"/>
    <hyperlink ref="Z73" r:id="rId15" xr:uid="{E733D5A2-00E4-45FC-B7DD-69470A866A9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E027C-6B9F-40BD-A58C-316326B52C47}">
  <dimension ref="A1:AJ76"/>
  <sheetViews>
    <sheetView showZeros="0" workbookViewId="0">
      <pane xSplit="8" ySplit="2" topLeftCell="I3" activePane="bottomRight" state="frozen"/>
      <selection activeCell="C1" sqref="C1"/>
      <selection pane="topRight" activeCell="C1" sqref="C1"/>
      <selection pane="bottomLeft" activeCell="C1" sqref="C1"/>
      <selection pane="bottomRight" activeCell="I3" sqref="I3"/>
    </sheetView>
  </sheetViews>
  <sheetFormatPr defaultRowHeight="12.5" x14ac:dyDescent="0.25"/>
  <cols>
    <col min="3" max="4" width="0" hidden="1" customWidth="1"/>
  </cols>
  <sheetData>
    <row r="1" spans="1:36" ht="67.5" thickBot="1" x14ac:dyDescent="0.55000000000000004">
      <c r="B1" s="42" t="s">
        <v>849</v>
      </c>
      <c r="C1" s="2"/>
      <c r="D1" s="2"/>
      <c r="E1" s="1" t="s">
        <v>39</v>
      </c>
      <c r="F1" s="2"/>
      <c r="G1" s="2"/>
      <c r="H1" s="2"/>
      <c r="I1" s="188" t="s">
        <v>23</v>
      </c>
      <c r="J1" s="189"/>
      <c r="K1" s="140" t="s">
        <v>24</v>
      </c>
      <c r="L1" s="140" t="s">
        <v>25</v>
      </c>
      <c r="M1" s="160" t="s">
        <v>32</v>
      </c>
      <c r="N1" s="161"/>
      <c r="O1" s="161"/>
      <c r="P1" s="161"/>
      <c r="Q1" s="161"/>
      <c r="R1" s="161"/>
      <c r="S1" s="161"/>
      <c r="T1" s="190" t="s">
        <v>27</v>
      </c>
      <c r="U1" s="191"/>
      <c r="V1" s="191"/>
      <c r="W1" s="191"/>
      <c r="X1" s="191"/>
      <c r="Y1" s="191"/>
      <c r="Z1" s="191"/>
      <c r="AA1" s="191"/>
      <c r="AB1" s="191"/>
      <c r="AC1" s="191"/>
      <c r="AD1" s="191"/>
      <c r="AE1" s="191"/>
      <c r="AF1" s="191"/>
      <c r="AG1" s="191"/>
      <c r="AH1" s="191"/>
      <c r="AI1" s="191"/>
      <c r="AJ1" s="192"/>
    </row>
    <row r="2" spans="1:36" ht="78.5" thickBot="1" x14ac:dyDescent="0.3">
      <c r="B2" s="41" t="s">
        <v>34</v>
      </c>
      <c r="C2" s="8" t="str">
        <f>'Table 1'!B3</f>
        <v>Duplicate?</v>
      </c>
      <c r="D2" s="8" t="str">
        <f>'Table 1'!C3</f>
        <v>List</v>
      </c>
      <c r="E2" s="8" t="str">
        <f>'Table 1'!D3</f>
        <v>Substance Group</v>
      </c>
      <c r="F2" s="8" t="str">
        <f>'Table 1'!E3</f>
        <v>Category</v>
      </c>
      <c r="G2" s="8" t="str">
        <f>'Table 1'!F3</f>
        <v>Substance name</v>
      </c>
      <c r="H2" s="18" t="str">
        <f>'Table 1'!G3</f>
        <v>CASNo.</v>
      </c>
      <c r="I2" s="22" t="s">
        <v>782</v>
      </c>
      <c r="J2" s="24" t="s">
        <v>783</v>
      </c>
      <c r="K2" s="34" t="s">
        <v>783</v>
      </c>
      <c r="L2" s="34" t="s">
        <v>783</v>
      </c>
      <c r="M2" s="22" t="s">
        <v>784</v>
      </c>
      <c r="N2" s="23" t="s">
        <v>785</v>
      </c>
      <c r="O2" s="23" t="s">
        <v>786</v>
      </c>
      <c r="P2" s="23" t="s">
        <v>787</v>
      </c>
      <c r="Q2" s="23" t="s">
        <v>788</v>
      </c>
      <c r="R2" s="23" t="s">
        <v>789</v>
      </c>
      <c r="S2" s="30" t="s">
        <v>790</v>
      </c>
      <c r="T2" s="22" t="s">
        <v>791</v>
      </c>
      <c r="U2" s="23" t="s">
        <v>792</v>
      </c>
      <c r="V2" s="23" t="s">
        <v>793</v>
      </c>
      <c r="W2" s="23" t="s">
        <v>794</v>
      </c>
      <c r="X2" s="23" t="s">
        <v>795</v>
      </c>
      <c r="Y2" s="23" t="s">
        <v>796</v>
      </c>
      <c r="Z2" s="23" t="s">
        <v>797</v>
      </c>
      <c r="AA2" s="23" t="s">
        <v>798</v>
      </c>
      <c r="AB2" s="23" t="s">
        <v>799</v>
      </c>
      <c r="AC2" s="23" t="s">
        <v>800</v>
      </c>
      <c r="AD2" s="23" t="s">
        <v>801</v>
      </c>
      <c r="AE2" s="23" t="s">
        <v>802</v>
      </c>
      <c r="AF2" s="23" t="s">
        <v>803</v>
      </c>
      <c r="AG2" s="23" t="s">
        <v>804</v>
      </c>
      <c r="AH2" s="23" t="s">
        <v>805</v>
      </c>
      <c r="AI2" s="23" t="s">
        <v>783</v>
      </c>
      <c r="AJ2" s="24" t="s">
        <v>806</v>
      </c>
    </row>
    <row r="3" spans="1:36" ht="13" x14ac:dyDescent="0.3">
      <c r="B3" s="20">
        <f t="shared" ref="B3:B23" si="0">IF(COUNTIF(I3:AJ3,"-")&lt;COUNTA(I3:AJ3),1,0)</f>
        <v>0</v>
      </c>
      <c r="C3" s="5">
        <f>'Table 1'!B4</f>
        <v>0</v>
      </c>
      <c r="D3" s="5">
        <f>'Table 1'!C4</f>
        <v>1</v>
      </c>
      <c r="E3" s="5" t="str">
        <f>'Table 1'!D4</f>
        <v>Per/poly fluorinated substances</v>
      </c>
      <c r="F3" s="5" t="str">
        <f>'Table 1'!E4</f>
        <v>A</v>
      </c>
      <c r="G3" s="5" t="str">
        <f>'Table 1'!F4</f>
        <v xml:space="preserve">PFOA </v>
      </c>
      <c r="H3" s="12" t="str">
        <f>'Table 1'!G4</f>
        <v>335-67-1</v>
      </c>
      <c r="I3" s="21" t="s">
        <v>56</v>
      </c>
      <c r="J3" s="25" t="s">
        <v>56</v>
      </c>
      <c r="K3" s="25" t="s">
        <v>56</v>
      </c>
      <c r="L3" s="25" t="s">
        <v>56</v>
      </c>
      <c r="M3" s="35" t="s">
        <v>56</v>
      </c>
      <c r="N3" s="35" t="s">
        <v>56</v>
      </c>
      <c r="O3" s="35" t="s">
        <v>56</v>
      </c>
      <c r="P3" s="35" t="s">
        <v>56</v>
      </c>
      <c r="Q3" s="35" t="s">
        <v>56</v>
      </c>
      <c r="R3" s="35" t="s">
        <v>56</v>
      </c>
      <c r="S3" s="35" t="s">
        <v>56</v>
      </c>
      <c r="T3" s="25" t="s">
        <v>56</v>
      </c>
      <c r="U3" s="25" t="s">
        <v>56</v>
      </c>
      <c r="V3" s="25" t="s">
        <v>56</v>
      </c>
      <c r="W3" s="25" t="s">
        <v>56</v>
      </c>
      <c r="X3" s="25" t="s">
        <v>56</v>
      </c>
      <c r="Y3" s="25" t="s">
        <v>56</v>
      </c>
      <c r="Z3" s="25" t="s">
        <v>56</v>
      </c>
      <c r="AA3" s="25" t="s">
        <v>56</v>
      </c>
      <c r="AB3" s="25" t="s">
        <v>56</v>
      </c>
      <c r="AC3" s="25" t="s">
        <v>56</v>
      </c>
      <c r="AD3" s="25" t="s">
        <v>56</v>
      </c>
      <c r="AE3" s="25" t="s">
        <v>56</v>
      </c>
      <c r="AF3" s="25" t="s">
        <v>56</v>
      </c>
      <c r="AG3" s="25" t="s">
        <v>56</v>
      </c>
      <c r="AH3" s="25" t="s">
        <v>56</v>
      </c>
      <c r="AI3" s="25" t="s">
        <v>56</v>
      </c>
      <c r="AJ3" s="26" t="s">
        <v>56</v>
      </c>
    </row>
    <row r="4" spans="1:36" ht="13" x14ac:dyDescent="0.3">
      <c r="B4" s="20">
        <f t="shared" si="0"/>
        <v>0</v>
      </c>
      <c r="C4" s="5">
        <f>'Table 1'!B5</f>
        <v>0</v>
      </c>
      <c r="D4" s="5">
        <f>'Table 1'!C5</f>
        <v>1</v>
      </c>
      <c r="E4" s="5" t="str">
        <f>'Table 1'!D5</f>
        <v>Per/poly fluorinated substances</v>
      </c>
      <c r="F4" s="5" t="str">
        <f>'Table 1'!E5</f>
        <v>A</v>
      </c>
      <c r="G4" s="5" t="str">
        <f>'Table 1'!F5</f>
        <v>PFOS</v>
      </c>
      <c r="H4" s="12" t="str">
        <f>'Table 1'!G5</f>
        <v>1763-23-1</v>
      </c>
      <c r="I4" s="21" t="s">
        <v>56</v>
      </c>
      <c r="J4" s="25" t="s">
        <v>56</v>
      </c>
      <c r="K4" s="25" t="s">
        <v>56</v>
      </c>
      <c r="L4" s="25" t="s">
        <v>56</v>
      </c>
      <c r="M4" s="35" t="s">
        <v>56</v>
      </c>
      <c r="N4" s="35" t="s">
        <v>56</v>
      </c>
      <c r="O4" s="35" t="s">
        <v>56</v>
      </c>
      <c r="P4" s="35" t="s">
        <v>56</v>
      </c>
      <c r="Q4" s="35" t="s">
        <v>56</v>
      </c>
      <c r="R4" s="35" t="s">
        <v>56</v>
      </c>
      <c r="S4" s="35" t="s">
        <v>56</v>
      </c>
      <c r="T4" s="25" t="s">
        <v>56</v>
      </c>
      <c r="U4" s="25" t="s">
        <v>56</v>
      </c>
      <c r="V4" s="25" t="s">
        <v>56</v>
      </c>
      <c r="W4" s="25" t="s">
        <v>56</v>
      </c>
      <c r="X4" s="25" t="s">
        <v>56</v>
      </c>
      <c r="Y4" s="25" t="s">
        <v>56</v>
      </c>
      <c r="Z4" s="25" t="s">
        <v>56</v>
      </c>
      <c r="AA4" s="25" t="s">
        <v>56</v>
      </c>
      <c r="AB4" s="25" t="s">
        <v>56</v>
      </c>
      <c r="AC4" s="25" t="s">
        <v>56</v>
      </c>
      <c r="AD4" s="25" t="s">
        <v>56</v>
      </c>
      <c r="AE4" s="25" t="s">
        <v>56</v>
      </c>
      <c r="AF4" s="25" t="s">
        <v>56</v>
      </c>
      <c r="AG4" s="25" t="s">
        <v>56</v>
      </c>
      <c r="AH4" s="25" t="s">
        <v>56</v>
      </c>
      <c r="AI4" s="25" t="s">
        <v>56</v>
      </c>
      <c r="AJ4" s="26" t="s">
        <v>56</v>
      </c>
    </row>
    <row r="5" spans="1:36" ht="13" x14ac:dyDescent="0.3">
      <c r="B5" s="20">
        <f t="shared" si="0"/>
        <v>0</v>
      </c>
      <c r="C5" s="5">
        <f>'Table 1'!B6</f>
        <v>0</v>
      </c>
      <c r="D5" s="5">
        <f>'Table 1'!C6</f>
        <v>1</v>
      </c>
      <c r="E5" s="5" t="str">
        <f>'Table 1'!D6</f>
        <v>Per/poly fluorinated substances</v>
      </c>
      <c r="F5" s="5" t="str">
        <f>'Table 1'!E6</f>
        <v>A</v>
      </c>
      <c r="G5" s="5" t="str">
        <f>'Table 1'!F6</f>
        <v>PFNA</v>
      </c>
      <c r="H5" s="12" t="str">
        <f>'Table 1'!G6</f>
        <v>375-95-1</v>
      </c>
      <c r="I5" s="21" t="s">
        <v>56</v>
      </c>
      <c r="J5" s="25" t="s">
        <v>56</v>
      </c>
      <c r="K5" s="25" t="s">
        <v>56</v>
      </c>
      <c r="L5" s="25" t="s">
        <v>56</v>
      </c>
      <c r="M5" s="35" t="s">
        <v>56</v>
      </c>
      <c r="N5" s="35" t="s">
        <v>56</v>
      </c>
      <c r="O5" s="35" t="s">
        <v>56</v>
      </c>
      <c r="P5" s="35" t="s">
        <v>56</v>
      </c>
      <c r="Q5" s="35" t="s">
        <v>56</v>
      </c>
      <c r="R5" s="35" t="s">
        <v>56</v>
      </c>
      <c r="S5" s="35" t="s">
        <v>56</v>
      </c>
      <c r="T5" s="25" t="s">
        <v>56</v>
      </c>
      <c r="U5" s="25" t="s">
        <v>56</v>
      </c>
      <c r="V5" s="25" t="s">
        <v>56</v>
      </c>
      <c r="W5" s="25" t="s">
        <v>56</v>
      </c>
      <c r="X5" s="25" t="s">
        <v>56</v>
      </c>
      <c r="Y5" s="25" t="s">
        <v>56</v>
      </c>
      <c r="Z5" s="25" t="s">
        <v>56</v>
      </c>
      <c r="AA5" s="25" t="s">
        <v>56</v>
      </c>
      <c r="AB5" s="25" t="s">
        <v>56</v>
      </c>
      <c r="AC5" s="25" t="s">
        <v>56</v>
      </c>
      <c r="AD5" s="25" t="s">
        <v>56</v>
      </c>
      <c r="AE5" s="25" t="s">
        <v>56</v>
      </c>
      <c r="AF5" s="25" t="s">
        <v>56</v>
      </c>
      <c r="AG5" s="25" t="s">
        <v>56</v>
      </c>
      <c r="AH5" s="25" t="s">
        <v>56</v>
      </c>
      <c r="AI5" s="25" t="s">
        <v>56</v>
      </c>
      <c r="AJ5" s="26" t="s">
        <v>56</v>
      </c>
    </row>
    <row r="6" spans="1:36" ht="13" x14ac:dyDescent="0.3">
      <c r="B6" s="20">
        <f t="shared" si="0"/>
        <v>0</v>
      </c>
      <c r="C6" s="5">
        <f>'Table 1'!B7</f>
        <v>0</v>
      </c>
      <c r="D6" s="5">
        <f>'Table 1'!C7</f>
        <v>1</v>
      </c>
      <c r="E6" s="5" t="str">
        <f>'Table 1'!D7</f>
        <v>Per/poly fluorinated substances</v>
      </c>
      <c r="F6" s="5" t="str">
        <f>'Table 1'!E7</f>
        <v>A</v>
      </c>
      <c r="G6" s="5" t="str">
        <f>'Table 1'!F7</f>
        <v>PFDA</v>
      </c>
      <c r="H6" s="12" t="str">
        <f>'Table 1'!G7</f>
        <v>335-76-2</v>
      </c>
      <c r="I6" s="21" t="s">
        <v>56</v>
      </c>
      <c r="J6" s="25" t="s">
        <v>56</v>
      </c>
      <c r="K6" s="25" t="s">
        <v>56</v>
      </c>
      <c r="L6" s="25" t="s">
        <v>56</v>
      </c>
      <c r="M6" s="35" t="s">
        <v>56</v>
      </c>
      <c r="N6" s="35" t="s">
        <v>56</v>
      </c>
      <c r="O6" s="35" t="s">
        <v>56</v>
      </c>
      <c r="P6" s="35" t="s">
        <v>56</v>
      </c>
      <c r="Q6" s="35" t="s">
        <v>56</v>
      </c>
      <c r="R6" s="35" t="s">
        <v>56</v>
      </c>
      <c r="S6" s="35" t="s">
        <v>56</v>
      </c>
      <c r="T6" s="25" t="s">
        <v>56</v>
      </c>
      <c r="U6" s="25" t="s">
        <v>56</v>
      </c>
      <c r="V6" s="25" t="s">
        <v>56</v>
      </c>
      <c r="W6" s="25" t="s">
        <v>56</v>
      </c>
      <c r="X6" s="25" t="s">
        <v>56</v>
      </c>
      <c r="Y6" s="25" t="s">
        <v>56</v>
      </c>
      <c r="Z6" s="25" t="s">
        <v>56</v>
      </c>
      <c r="AA6" s="25" t="s">
        <v>56</v>
      </c>
      <c r="AB6" s="25" t="s">
        <v>56</v>
      </c>
      <c r="AC6" s="25" t="s">
        <v>56</v>
      </c>
      <c r="AD6" s="25" t="s">
        <v>56</v>
      </c>
      <c r="AE6" s="25" t="s">
        <v>56</v>
      </c>
      <c r="AF6" s="25" t="s">
        <v>56</v>
      </c>
      <c r="AG6" s="25" t="s">
        <v>56</v>
      </c>
      <c r="AH6" s="25" t="s">
        <v>56</v>
      </c>
      <c r="AI6" s="25" t="s">
        <v>56</v>
      </c>
      <c r="AJ6" s="26" t="s">
        <v>56</v>
      </c>
    </row>
    <row r="7" spans="1:36" ht="13" x14ac:dyDescent="0.3">
      <c r="B7" s="20">
        <f t="shared" si="0"/>
        <v>0</v>
      </c>
      <c r="C7" s="5">
        <f>'Table 1'!B8</f>
        <v>0</v>
      </c>
      <c r="D7" s="5">
        <f>'Table 1'!C8</f>
        <v>1</v>
      </c>
      <c r="E7" s="5" t="str">
        <f>'Table 1'!D8</f>
        <v>Per/poly fluorinated substances</v>
      </c>
      <c r="F7" s="5" t="str">
        <f>'Table 1'!E8</f>
        <v>A</v>
      </c>
      <c r="G7" s="5" t="str">
        <f>'Table 1'!F8</f>
        <v>PFU(n)DA</v>
      </c>
      <c r="H7" s="12" t="str">
        <f>'Table 1'!G8</f>
        <v>2058-94-8</v>
      </c>
      <c r="I7" s="21" t="s">
        <v>56</v>
      </c>
      <c r="J7" s="25" t="s">
        <v>56</v>
      </c>
      <c r="K7" s="25" t="s">
        <v>56</v>
      </c>
      <c r="L7" s="25" t="s">
        <v>56</v>
      </c>
      <c r="M7" s="35" t="s">
        <v>56</v>
      </c>
      <c r="N7" s="35" t="s">
        <v>56</v>
      </c>
      <c r="O7" s="35" t="s">
        <v>56</v>
      </c>
      <c r="P7" s="35" t="s">
        <v>56</v>
      </c>
      <c r="Q7" s="35" t="s">
        <v>56</v>
      </c>
      <c r="R7" s="35" t="s">
        <v>56</v>
      </c>
      <c r="S7" s="35" t="s">
        <v>56</v>
      </c>
      <c r="T7" s="25" t="s">
        <v>56</v>
      </c>
      <c r="U7" s="25" t="s">
        <v>56</v>
      </c>
      <c r="V7" s="25" t="s">
        <v>56</v>
      </c>
      <c r="W7" s="25" t="s">
        <v>56</v>
      </c>
      <c r="X7" s="25" t="s">
        <v>56</v>
      </c>
      <c r="Y7" s="25" t="s">
        <v>56</v>
      </c>
      <c r="Z7" s="25" t="s">
        <v>56</v>
      </c>
      <c r="AA7" s="25" t="s">
        <v>56</v>
      </c>
      <c r="AB7" s="25" t="s">
        <v>56</v>
      </c>
      <c r="AC7" s="25" t="s">
        <v>56</v>
      </c>
      <c r="AD7" s="25" t="s">
        <v>56</v>
      </c>
      <c r="AE7" s="25" t="s">
        <v>56</v>
      </c>
      <c r="AF7" s="25" t="s">
        <v>56</v>
      </c>
      <c r="AG7" s="25" t="s">
        <v>56</v>
      </c>
      <c r="AH7" s="25" t="s">
        <v>56</v>
      </c>
      <c r="AI7" s="25" t="s">
        <v>56</v>
      </c>
      <c r="AJ7" s="26" t="s">
        <v>56</v>
      </c>
    </row>
    <row r="8" spans="1:36" ht="13" x14ac:dyDescent="0.3">
      <c r="B8" s="20">
        <f t="shared" si="0"/>
        <v>0</v>
      </c>
      <c r="C8" s="5">
        <f>'Table 1'!B9</f>
        <v>0</v>
      </c>
      <c r="D8" s="5">
        <f>'Table 1'!C9</f>
        <v>1</v>
      </c>
      <c r="E8" s="5" t="str">
        <f>'Table 1'!D9</f>
        <v>Per/poly fluorinated substances</v>
      </c>
      <c r="F8" s="5" t="str">
        <f>'Table 1'!E9</f>
        <v>A</v>
      </c>
      <c r="G8" s="5" t="str">
        <f>'Table 1'!F9</f>
        <v>PFDoDA</v>
      </c>
      <c r="H8" s="12" t="str">
        <f>'Table 1'!G9</f>
        <v>307-55-1</v>
      </c>
      <c r="I8" s="21" t="s">
        <v>56</v>
      </c>
      <c r="J8" s="25" t="s">
        <v>56</v>
      </c>
      <c r="K8" s="25" t="s">
        <v>56</v>
      </c>
      <c r="L8" s="25" t="s">
        <v>56</v>
      </c>
      <c r="M8" s="35" t="s">
        <v>56</v>
      </c>
      <c r="N8" s="35" t="s">
        <v>56</v>
      </c>
      <c r="O8" s="35" t="s">
        <v>56</v>
      </c>
      <c r="P8" s="35" t="s">
        <v>56</v>
      </c>
      <c r="Q8" s="35" t="s">
        <v>56</v>
      </c>
      <c r="R8" s="35" t="s">
        <v>56</v>
      </c>
      <c r="S8" s="35" t="s">
        <v>56</v>
      </c>
      <c r="T8" s="25" t="s">
        <v>56</v>
      </c>
      <c r="U8" s="25" t="s">
        <v>56</v>
      </c>
      <c r="V8" s="25" t="s">
        <v>56</v>
      </c>
      <c r="W8" s="25" t="s">
        <v>56</v>
      </c>
      <c r="X8" s="25" t="s">
        <v>56</v>
      </c>
      <c r="Y8" s="25" t="s">
        <v>56</v>
      </c>
      <c r="Z8" s="25" t="s">
        <v>56</v>
      </c>
      <c r="AA8" s="25" t="s">
        <v>56</v>
      </c>
      <c r="AB8" s="25" t="s">
        <v>56</v>
      </c>
      <c r="AC8" s="25" t="s">
        <v>56</v>
      </c>
      <c r="AD8" s="25" t="s">
        <v>56</v>
      </c>
      <c r="AE8" s="25" t="s">
        <v>56</v>
      </c>
      <c r="AF8" s="25" t="s">
        <v>56</v>
      </c>
      <c r="AG8" s="25" t="s">
        <v>56</v>
      </c>
      <c r="AH8" s="25" t="s">
        <v>56</v>
      </c>
      <c r="AI8" s="25" t="s">
        <v>56</v>
      </c>
      <c r="AJ8" s="26" t="s">
        <v>56</v>
      </c>
    </row>
    <row r="9" spans="1:36" ht="13" x14ac:dyDescent="0.3">
      <c r="B9" s="20">
        <f t="shared" si="0"/>
        <v>0</v>
      </c>
      <c r="C9" s="5">
        <f>'Table 1'!B10</f>
        <v>0</v>
      </c>
      <c r="D9" s="5">
        <f>'Table 1'!C10</f>
        <v>1</v>
      </c>
      <c r="E9" s="5" t="str">
        <f>'Table 1'!D10</f>
        <v>Per/poly fluorinated substances</v>
      </c>
      <c r="F9" s="5" t="str">
        <f>'Table 1'!E10</f>
        <v>A</v>
      </c>
      <c r="G9" s="5" t="str">
        <f>'Table 1'!F10</f>
        <v>PFTrDA</v>
      </c>
      <c r="H9" s="12" t="str">
        <f>'Table 1'!G10</f>
        <v>72629-94-8</v>
      </c>
      <c r="I9" s="21" t="s">
        <v>56</v>
      </c>
      <c r="J9" s="25" t="s">
        <v>56</v>
      </c>
      <c r="K9" s="25" t="s">
        <v>56</v>
      </c>
      <c r="L9" s="25" t="s">
        <v>56</v>
      </c>
      <c r="M9" s="35" t="s">
        <v>56</v>
      </c>
      <c r="N9" s="35" t="s">
        <v>56</v>
      </c>
      <c r="O9" s="35" t="s">
        <v>56</v>
      </c>
      <c r="P9" s="35" t="s">
        <v>56</v>
      </c>
      <c r="Q9" s="35" t="s">
        <v>56</v>
      </c>
      <c r="R9" s="35" t="s">
        <v>56</v>
      </c>
      <c r="S9" s="35" t="s">
        <v>56</v>
      </c>
      <c r="T9" s="25" t="s">
        <v>56</v>
      </c>
      <c r="U9" s="25" t="s">
        <v>56</v>
      </c>
      <c r="V9" s="25" t="s">
        <v>56</v>
      </c>
      <c r="W9" s="25" t="s">
        <v>56</v>
      </c>
      <c r="X9" s="25" t="s">
        <v>56</v>
      </c>
      <c r="Y9" s="25" t="s">
        <v>56</v>
      </c>
      <c r="Z9" s="25" t="s">
        <v>56</v>
      </c>
      <c r="AA9" s="25" t="s">
        <v>56</v>
      </c>
      <c r="AB9" s="25" t="s">
        <v>56</v>
      </c>
      <c r="AC9" s="25" t="s">
        <v>56</v>
      </c>
      <c r="AD9" s="25" t="s">
        <v>56</v>
      </c>
      <c r="AE9" s="25" t="s">
        <v>56</v>
      </c>
      <c r="AF9" s="25" t="s">
        <v>56</v>
      </c>
      <c r="AG9" s="25" t="s">
        <v>56</v>
      </c>
      <c r="AH9" s="25" t="s">
        <v>56</v>
      </c>
      <c r="AI9" s="25" t="s">
        <v>56</v>
      </c>
      <c r="AJ9" s="26" t="s">
        <v>56</v>
      </c>
    </row>
    <row r="10" spans="1:36" ht="13" x14ac:dyDescent="0.3">
      <c r="B10" s="20">
        <f t="shared" si="0"/>
        <v>0</v>
      </c>
      <c r="C10" s="5">
        <f>'Table 1'!B11</f>
        <v>0</v>
      </c>
      <c r="D10" s="5">
        <f>'Table 1'!C11</f>
        <v>1</v>
      </c>
      <c r="E10" s="5" t="str">
        <f>'Table 1'!D11</f>
        <v>Per/poly fluorinated substances</v>
      </c>
      <c r="F10" s="5" t="str">
        <f>'Table 1'!E11</f>
        <v>A</v>
      </c>
      <c r="G10" s="5" t="str">
        <f>'Table 1'!F11</f>
        <v>PFTeDA</v>
      </c>
      <c r="H10" s="12" t="str">
        <f>'Table 1'!G11</f>
        <v>376-06-7</v>
      </c>
      <c r="I10" s="21" t="s">
        <v>56</v>
      </c>
      <c r="J10" s="25" t="s">
        <v>56</v>
      </c>
      <c r="K10" s="25" t="s">
        <v>56</v>
      </c>
      <c r="L10" s="25" t="s">
        <v>56</v>
      </c>
      <c r="M10" s="35" t="s">
        <v>56</v>
      </c>
      <c r="N10" s="35" t="s">
        <v>56</v>
      </c>
      <c r="O10" s="35" t="s">
        <v>56</v>
      </c>
      <c r="P10" s="35" t="s">
        <v>56</v>
      </c>
      <c r="Q10" s="35" t="s">
        <v>56</v>
      </c>
      <c r="R10" s="35" t="s">
        <v>56</v>
      </c>
      <c r="S10" s="35" t="s">
        <v>56</v>
      </c>
      <c r="T10" s="25" t="s">
        <v>56</v>
      </c>
      <c r="U10" s="25" t="s">
        <v>56</v>
      </c>
      <c r="V10" s="25" t="s">
        <v>56</v>
      </c>
      <c r="W10" s="25" t="s">
        <v>56</v>
      </c>
      <c r="X10" s="25" t="s">
        <v>56</v>
      </c>
      <c r="Y10" s="25" t="s">
        <v>56</v>
      </c>
      <c r="Z10" s="25" t="s">
        <v>56</v>
      </c>
      <c r="AA10" s="25" t="s">
        <v>56</v>
      </c>
      <c r="AB10" s="25" t="s">
        <v>56</v>
      </c>
      <c r="AC10" s="25" t="s">
        <v>56</v>
      </c>
      <c r="AD10" s="25" t="s">
        <v>56</v>
      </c>
      <c r="AE10" s="25" t="s">
        <v>56</v>
      </c>
      <c r="AF10" s="25" t="s">
        <v>56</v>
      </c>
      <c r="AG10" s="25" t="s">
        <v>56</v>
      </c>
      <c r="AH10" s="25" t="s">
        <v>56</v>
      </c>
      <c r="AI10" s="25" t="s">
        <v>56</v>
      </c>
      <c r="AJ10" s="26" t="s">
        <v>56</v>
      </c>
    </row>
    <row r="11" spans="1:36" ht="13" x14ac:dyDescent="0.3">
      <c r="A11" s="44" t="s">
        <v>852</v>
      </c>
      <c r="B11" s="20">
        <f t="shared" si="0"/>
        <v>0</v>
      </c>
      <c r="C11" s="5">
        <f>'Table 1'!B12</f>
        <v>0</v>
      </c>
      <c r="D11" s="5">
        <f>'Table 1'!C12</f>
        <v>1</v>
      </c>
      <c r="E11" s="5" t="str">
        <f>'Table 1'!D12</f>
        <v>Per/poly fluorinated substances</v>
      </c>
      <c r="F11" s="5" t="str">
        <f>'Table 1'!E12</f>
        <v>A</v>
      </c>
      <c r="G11" s="5" t="str">
        <f>'Table 1'!F12</f>
        <v>PFHxS</v>
      </c>
      <c r="H11" s="12" t="str">
        <f>'Table 1'!G12</f>
        <v>355-46-4</v>
      </c>
      <c r="I11" s="21" t="s">
        <v>56</v>
      </c>
      <c r="J11" s="25" t="s">
        <v>56</v>
      </c>
      <c r="K11" s="25" t="s">
        <v>56</v>
      </c>
      <c r="L11" s="25" t="s">
        <v>56</v>
      </c>
      <c r="M11" s="35" t="s">
        <v>56</v>
      </c>
      <c r="N11" s="35" t="s">
        <v>56</v>
      </c>
      <c r="O11" s="35" t="s">
        <v>56</v>
      </c>
      <c r="P11" s="35" t="s">
        <v>56</v>
      </c>
      <c r="Q11" s="35" t="s">
        <v>56</v>
      </c>
      <c r="R11" s="35" t="s">
        <v>56</v>
      </c>
      <c r="S11" s="35" t="s">
        <v>56</v>
      </c>
      <c r="T11" s="25" t="s">
        <v>56</v>
      </c>
      <c r="U11" s="25" t="s">
        <v>56</v>
      </c>
      <c r="V11" s="25" t="s">
        <v>56</v>
      </c>
      <c r="W11" s="25" t="s">
        <v>56</v>
      </c>
      <c r="X11" s="25" t="s">
        <v>56</v>
      </c>
      <c r="Y11" s="25" t="s">
        <v>56</v>
      </c>
      <c r="Z11" s="25" t="s">
        <v>56</v>
      </c>
      <c r="AA11" s="25" t="s">
        <v>56</v>
      </c>
      <c r="AB11" s="25" t="s">
        <v>56</v>
      </c>
      <c r="AC11" s="25" t="s">
        <v>56</v>
      </c>
      <c r="AD11" s="25" t="s">
        <v>56</v>
      </c>
      <c r="AE11" s="25" t="s">
        <v>56</v>
      </c>
      <c r="AF11" s="25" t="s">
        <v>56</v>
      </c>
      <c r="AG11" s="25" t="s">
        <v>56</v>
      </c>
      <c r="AH11" s="25" t="s">
        <v>56</v>
      </c>
      <c r="AI11" s="25" t="s">
        <v>56</v>
      </c>
      <c r="AJ11" s="26" t="s">
        <v>56</v>
      </c>
    </row>
    <row r="12" spans="1:36" ht="13" x14ac:dyDescent="0.3">
      <c r="B12" s="20">
        <f t="shared" si="0"/>
        <v>0</v>
      </c>
      <c r="C12" s="5">
        <f>'Table 1'!B13</f>
        <v>0</v>
      </c>
      <c r="D12" s="5">
        <f>'Table 1'!C13</f>
        <v>1</v>
      </c>
      <c r="E12" s="5" t="str">
        <f>'Table 1'!D13</f>
        <v>Per/poly fluorinated substances</v>
      </c>
      <c r="F12" s="5" t="str">
        <f>'Table 1'!E13</f>
        <v>A</v>
      </c>
      <c r="G12" s="5" t="str">
        <f>'Table 1'!F13</f>
        <v>FOSA,PFOSA</v>
      </c>
      <c r="H12" s="12" t="str">
        <f>'Table 1'!G13</f>
        <v>754-91-6</v>
      </c>
      <c r="I12" s="21" t="s">
        <v>56</v>
      </c>
      <c r="J12" s="25" t="s">
        <v>56</v>
      </c>
      <c r="K12" s="25" t="s">
        <v>56</v>
      </c>
      <c r="L12" s="25" t="s">
        <v>56</v>
      </c>
      <c r="M12" s="35" t="s">
        <v>56</v>
      </c>
      <c r="N12" s="35" t="s">
        <v>56</v>
      </c>
      <c r="O12" s="35" t="s">
        <v>56</v>
      </c>
      <c r="P12" s="35" t="s">
        <v>56</v>
      </c>
      <c r="Q12" s="35" t="s">
        <v>56</v>
      </c>
      <c r="R12" s="35" t="s">
        <v>56</v>
      </c>
      <c r="S12" s="35" t="s">
        <v>56</v>
      </c>
      <c r="T12" s="25" t="s">
        <v>56</v>
      </c>
      <c r="U12" s="25" t="s">
        <v>56</v>
      </c>
      <c r="V12" s="25" t="s">
        <v>56</v>
      </c>
      <c r="W12" s="25" t="s">
        <v>56</v>
      </c>
      <c r="X12" s="25" t="s">
        <v>56</v>
      </c>
      <c r="Y12" s="25" t="s">
        <v>56</v>
      </c>
      <c r="Z12" s="25" t="s">
        <v>56</v>
      </c>
      <c r="AA12" s="25" t="s">
        <v>56</v>
      </c>
      <c r="AB12" s="25" t="s">
        <v>56</v>
      </c>
      <c r="AC12" s="25" t="s">
        <v>56</v>
      </c>
      <c r="AD12" s="25" t="s">
        <v>56</v>
      </c>
      <c r="AE12" s="25" t="s">
        <v>56</v>
      </c>
      <c r="AF12" s="25" t="s">
        <v>56</v>
      </c>
      <c r="AG12" s="25" t="s">
        <v>56</v>
      </c>
      <c r="AH12" s="25" t="s">
        <v>56</v>
      </c>
      <c r="AI12" s="25" t="s">
        <v>56</v>
      </c>
      <c r="AJ12" s="26" t="s">
        <v>56</v>
      </c>
    </row>
    <row r="13" spans="1:36" ht="13" x14ac:dyDescent="0.3">
      <c r="B13" s="20">
        <f t="shared" si="0"/>
        <v>0</v>
      </c>
      <c r="C13" s="5">
        <f>'Table 1'!B14</f>
        <v>0</v>
      </c>
      <c r="D13" s="5">
        <f>'Table 1'!C14</f>
        <v>1</v>
      </c>
      <c r="E13" s="5" t="str">
        <f>'Table 1'!D14</f>
        <v>Per/poly fluorinated substances</v>
      </c>
      <c r="F13" s="5" t="str">
        <f>'Table 1'!E14</f>
        <v>A</v>
      </c>
      <c r="G13" s="5" t="str">
        <f>'Table 1'!F14</f>
        <v>n-MeFOSA</v>
      </c>
      <c r="H13" s="12" t="str">
        <f>'Table 1'!G14</f>
        <v>31506-32-8</v>
      </c>
      <c r="I13" s="21" t="s">
        <v>56</v>
      </c>
      <c r="J13" s="25" t="s">
        <v>56</v>
      </c>
      <c r="K13" s="25" t="s">
        <v>56</v>
      </c>
      <c r="L13" s="25" t="s">
        <v>56</v>
      </c>
      <c r="M13" s="35" t="s">
        <v>56</v>
      </c>
      <c r="N13" s="35" t="s">
        <v>56</v>
      </c>
      <c r="O13" s="35" t="s">
        <v>56</v>
      </c>
      <c r="P13" s="35" t="s">
        <v>56</v>
      </c>
      <c r="Q13" s="35" t="s">
        <v>56</v>
      </c>
      <c r="R13" s="35" t="s">
        <v>56</v>
      </c>
      <c r="S13" s="35" t="s">
        <v>56</v>
      </c>
      <c r="T13" s="25" t="s">
        <v>56</v>
      </c>
      <c r="U13" s="25" t="s">
        <v>56</v>
      </c>
      <c r="V13" s="25" t="s">
        <v>56</v>
      </c>
      <c r="W13" s="25" t="s">
        <v>56</v>
      </c>
      <c r="X13" s="25" t="s">
        <v>56</v>
      </c>
      <c r="Y13" s="25" t="s">
        <v>56</v>
      </c>
      <c r="Z13" s="25" t="s">
        <v>56</v>
      </c>
      <c r="AA13" s="25" t="s">
        <v>56</v>
      </c>
      <c r="AB13" s="25" t="s">
        <v>56</v>
      </c>
      <c r="AC13" s="25" t="s">
        <v>56</v>
      </c>
      <c r="AD13" s="25" t="s">
        <v>56</v>
      </c>
      <c r="AE13" s="25" t="s">
        <v>56</v>
      </c>
      <c r="AF13" s="25" t="s">
        <v>56</v>
      </c>
      <c r="AG13" s="25" t="s">
        <v>56</v>
      </c>
      <c r="AH13" s="25" t="s">
        <v>56</v>
      </c>
      <c r="AI13" s="25" t="s">
        <v>56</v>
      </c>
      <c r="AJ13" s="26" t="s">
        <v>56</v>
      </c>
    </row>
    <row r="14" spans="1:36" ht="13" x14ac:dyDescent="0.3">
      <c r="B14" s="20">
        <f t="shared" si="0"/>
        <v>0</v>
      </c>
      <c r="C14" s="5">
        <f>'Table 1'!B15</f>
        <v>0</v>
      </c>
      <c r="D14" s="5">
        <f>'Table 1'!C15</f>
        <v>1</v>
      </c>
      <c r="E14" s="5" t="str">
        <f>'Table 1'!D15</f>
        <v>Per/poly fluorinated substances</v>
      </c>
      <c r="F14" s="5" t="str">
        <f>'Table 1'!E15</f>
        <v>A</v>
      </c>
      <c r="G14" s="5" t="str">
        <f>'Table 1'!F15</f>
        <v>N-Et-FOSAA, Et-PFOSA-AcOH, Et-FOSAA</v>
      </c>
      <c r="H14" s="12" t="str">
        <f>'Table 1'!G15</f>
        <v>2991-50-6</v>
      </c>
      <c r="I14" s="21" t="s">
        <v>56</v>
      </c>
      <c r="J14" s="25" t="s">
        <v>56</v>
      </c>
      <c r="K14" s="25" t="s">
        <v>56</v>
      </c>
      <c r="L14" s="25" t="s">
        <v>56</v>
      </c>
      <c r="M14" s="35" t="s">
        <v>56</v>
      </c>
      <c r="N14" s="35" t="s">
        <v>56</v>
      </c>
      <c r="O14" s="35" t="s">
        <v>56</v>
      </c>
      <c r="P14" s="35" t="s">
        <v>56</v>
      </c>
      <c r="Q14" s="35" t="s">
        <v>56</v>
      </c>
      <c r="R14" s="35" t="s">
        <v>56</v>
      </c>
      <c r="S14" s="35" t="s">
        <v>56</v>
      </c>
      <c r="T14" s="25" t="s">
        <v>56</v>
      </c>
      <c r="U14" s="25" t="s">
        <v>56</v>
      </c>
      <c r="V14" s="25" t="s">
        <v>56</v>
      </c>
      <c r="W14" s="25" t="s">
        <v>56</v>
      </c>
      <c r="X14" s="25" t="s">
        <v>56</v>
      </c>
      <c r="Y14" s="25" t="s">
        <v>56</v>
      </c>
      <c r="Z14" s="25" t="s">
        <v>56</v>
      </c>
      <c r="AA14" s="25" t="s">
        <v>56</v>
      </c>
      <c r="AB14" s="25" t="s">
        <v>56</v>
      </c>
      <c r="AC14" s="25" t="s">
        <v>56</v>
      </c>
      <c r="AD14" s="25" t="s">
        <v>56</v>
      </c>
      <c r="AE14" s="25" t="s">
        <v>56</v>
      </c>
      <c r="AF14" s="25" t="s">
        <v>56</v>
      </c>
      <c r="AG14" s="25" t="s">
        <v>56</v>
      </c>
      <c r="AH14" s="25" t="s">
        <v>56</v>
      </c>
      <c r="AI14" s="25" t="s">
        <v>56</v>
      </c>
      <c r="AJ14" s="26" t="s">
        <v>56</v>
      </c>
    </row>
    <row r="15" spans="1:36" ht="13" x14ac:dyDescent="0.3">
      <c r="B15" s="20">
        <f t="shared" si="0"/>
        <v>0</v>
      </c>
      <c r="C15" s="5">
        <f>'Table 1'!B16</f>
        <v>0</v>
      </c>
      <c r="D15" s="5">
        <f>'Table 1'!C16</f>
        <v>1</v>
      </c>
      <c r="E15" s="5" t="str">
        <f>'Table 1'!D16</f>
        <v>Per/poly fluorinated substances</v>
      </c>
      <c r="F15" s="5" t="str">
        <f>'Table 1'!E16</f>
        <v>A</v>
      </c>
      <c r="G15" s="5" t="str">
        <f>'Table 1'!F16</f>
        <v>N-EtFOSA, SULFLURAMID</v>
      </c>
      <c r="H15" s="12" t="str">
        <f>'Table 1'!G16</f>
        <v>4151-50-2</v>
      </c>
      <c r="I15" s="21" t="s">
        <v>56</v>
      </c>
      <c r="J15" s="25" t="s">
        <v>56</v>
      </c>
      <c r="K15" s="25" t="s">
        <v>56</v>
      </c>
      <c r="L15" s="25" t="s">
        <v>56</v>
      </c>
      <c r="M15" s="35" t="s">
        <v>56</v>
      </c>
      <c r="N15" s="35" t="s">
        <v>56</v>
      </c>
      <c r="O15" s="35" t="s">
        <v>56</v>
      </c>
      <c r="P15" s="35" t="s">
        <v>56</v>
      </c>
      <c r="Q15" s="35" t="s">
        <v>56</v>
      </c>
      <c r="R15" s="35" t="s">
        <v>56</v>
      </c>
      <c r="S15" s="35" t="s">
        <v>56</v>
      </c>
      <c r="T15" s="25" t="s">
        <v>56</v>
      </c>
      <c r="U15" s="25" t="s">
        <v>56</v>
      </c>
      <c r="V15" s="25" t="s">
        <v>56</v>
      </c>
      <c r="W15" s="25" t="s">
        <v>56</v>
      </c>
      <c r="X15" s="25" t="s">
        <v>56</v>
      </c>
      <c r="Y15" s="25" t="s">
        <v>56</v>
      </c>
      <c r="Z15" s="25" t="s">
        <v>56</v>
      </c>
      <c r="AA15" s="25" t="s">
        <v>56</v>
      </c>
      <c r="AB15" s="25" t="s">
        <v>56</v>
      </c>
      <c r="AC15" s="25" t="s">
        <v>56</v>
      </c>
      <c r="AD15" s="25" t="s">
        <v>56</v>
      </c>
      <c r="AE15" s="25" t="s">
        <v>56</v>
      </c>
      <c r="AF15" s="25" t="s">
        <v>56</v>
      </c>
      <c r="AG15" s="25" t="s">
        <v>56</v>
      </c>
      <c r="AH15" s="25" t="s">
        <v>56</v>
      </c>
      <c r="AI15" s="25" t="s">
        <v>56</v>
      </c>
      <c r="AJ15" s="26" t="s">
        <v>56</v>
      </c>
    </row>
    <row r="16" spans="1:36" ht="13" x14ac:dyDescent="0.3">
      <c r="B16" s="20">
        <f t="shared" si="0"/>
        <v>0</v>
      </c>
      <c r="C16" s="5">
        <f>'Table 1'!B17</f>
        <v>0</v>
      </c>
      <c r="D16" s="5">
        <f>'Table 1'!C17</f>
        <v>1</v>
      </c>
      <c r="E16" s="5" t="str">
        <f>'Table 1'!D17</f>
        <v>Per/poly fluorinated substances</v>
      </c>
      <c r="F16" s="5" t="str">
        <f>'Table 1'!E17</f>
        <v>A</v>
      </c>
      <c r="G16" s="5" t="str">
        <f>'Table 1'!F17</f>
        <v>N-EtFOSE</v>
      </c>
      <c r="H16" s="12" t="str">
        <f>'Table 1'!G17</f>
        <v>1691-99-2</v>
      </c>
      <c r="I16" s="21" t="s">
        <v>56</v>
      </c>
      <c r="J16" s="25" t="s">
        <v>56</v>
      </c>
      <c r="K16" s="25" t="s">
        <v>56</v>
      </c>
      <c r="L16" s="25" t="s">
        <v>56</v>
      </c>
      <c r="M16" s="35" t="s">
        <v>56</v>
      </c>
      <c r="N16" s="35" t="s">
        <v>56</v>
      </c>
      <c r="O16" s="35" t="s">
        <v>56</v>
      </c>
      <c r="P16" s="35" t="s">
        <v>56</v>
      </c>
      <c r="Q16" s="35" t="s">
        <v>56</v>
      </c>
      <c r="R16" s="35" t="s">
        <v>56</v>
      </c>
      <c r="S16" s="35" t="s">
        <v>56</v>
      </c>
      <c r="T16" s="25" t="s">
        <v>56</v>
      </c>
      <c r="U16" s="25" t="s">
        <v>56</v>
      </c>
      <c r="V16" s="25" t="s">
        <v>56</v>
      </c>
      <c r="W16" s="25" t="s">
        <v>56</v>
      </c>
      <c r="X16" s="25" t="s">
        <v>56</v>
      </c>
      <c r="Y16" s="25" t="s">
        <v>56</v>
      </c>
      <c r="Z16" s="25" t="s">
        <v>56</v>
      </c>
      <c r="AA16" s="25" t="s">
        <v>56</v>
      </c>
      <c r="AB16" s="25" t="s">
        <v>56</v>
      </c>
      <c r="AC16" s="25" t="s">
        <v>56</v>
      </c>
      <c r="AD16" s="25" t="s">
        <v>56</v>
      </c>
      <c r="AE16" s="25" t="s">
        <v>56</v>
      </c>
      <c r="AF16" s="25" t="s">
        <v>56</v>
      </c>
      <c r="AG16" s="25" t="s">
        <v>56</v>
      </c>
      <c r="AH16" s="25" t="s">
        <v>56</v>
      </c>
      <c r="AI16" s="25" t="s">
        <v>56</v>
      </c>
      <c r="AJ16" s="26" t="s">
        <v>56</v>
      </c>
    </row>
    <row r="17" spans="1:36" ht="13" x14ac:dyDescent="0.3">
      <c r="B17" s="20">
        <f t="shared" si="0"/>
        <v>0</v>
      </c>
      <c r="C17" s="5">
        <f>'Table 1'!B18</f>
        <v>0</v>
      </c>
      <c r="D17" s="5">
        <f>'Table 1'!C18</f>
        <v>1</v>
      </c>
      <c r="E17" s="5" t="str">
        <f>'Table 1'!D18</f>
        <v>Per/poly fluorinated substances</v>
      </c>
      <c r="F17" s="5" t="str">
        <f>'Table 1'!E18</f>
        <v>A</v>
      </c>
      <c r="G17" s="5" t="str">
        <f>'Table 1'!F18</f>
        <v>N-MeFOSE</v>
      </c>
      <c r="H17" s="12" t="str">
        <f>'Table 1'!G18</f>
        <v>24448-09-7</v>
      </c>
      <c r="I17" s="21" t="s">
        <v>56</v>
      </c>
      <c r="J17" s="25" t="s">
        <v>56</v>
      </c>
      <c r="K17" s="25" t="s">
        <v>56</v>
      </c>
      <c r="L17" s="25" t="s">
        <v>56</v>
      </c>
      <c r="M17" s="35" t="s">
        <v>56</v>
      </c>
      <c r="N17" s="35" t="s">
        <v>56</v>
      </c>
      <c r="O17" s="35" t="s">
        <v>56</v>
      </c>
      <c r="P17" s="35" t="s">
        <v>56</v>
      </c>
      <c r="Q17" s="35" t="s">
        <v>56</v>
      </c>
      <c r="R17" s="35" t="s">
        <v>56</v>
      </c>
      <c r="S17" s="35" t="s">
        <v>56</v>
      </c>
      <c r="T17" s="25" t="s">
        <v>56</v>
      </c>
      <c r="U17" s="25" t="s">
        <v>56</v>
      </c>
      <c r="V17" s="25" t="s">
        <v>56</v>
      </c>
      <c r="W17" s="25" t="s">
        <v>56</v>
      </c>
      <c r="X17" s="25" t="s">
        <v>56</v>
      </c>
      <c r="Y17" s="25" t="s">
        <v>56</v>
      </c>
      <c r="Z17" s="25" t="s">
        <v>56</v>
      </c>
      <c r="AA17" s="25" t="s">
        <v>56</v>
      </c>
      <c r="AB17" s="25" t="s">
        <v>56</v>
      </c>
      <c r="AC17" s="25" t="s">
        <v>56</v>
      </c>
      <c r="AD17" s="25" t="s">
        <v>56</v>
      </c>
      <c r="AE17" s="25" t="s">
        <v>56</v>
      </c>
      <c r="AF17" s="25" t="s">
        <v>56</v>
      </c>
      <c r="AG17" s="25" t="s">
        <v>56</v>
      </c>
      <c r="AH17" s="25" t="s">
        <v>56</v>
      </c>
      <c r="AI17" s="25" t="s">
        <v>56</v>
      </c>
      <c r="AJ17" s="26" t="s">
        <v>56</v>
      </c>
    </row>
    <row r="18" spans="1:36" ht="13" x14ac:dyDescent="0.3">
      <c r="B18" s="20">
        <f t="shared" si="0"/>
        <v>0</v>
      </c>
      <c r="C18" s="5">
        <f>'Table 1'!B19</f>
        <v>0</v>
      </c>
      <c r="D18" s="5">
        <f>'Table 1'!C19</f>
        <v>1</v>
      </c>
      <c r="E18" s="5" t="str">
        <f>'Table 1'!D19</f>
        <v>Per/poly fluorinated substances</v>
      </c>
      <c r="F18" s="5" t="str">
        <f>'Table 1'!E19</f>
        <v>A</v>
      </c>
      <c r="G18" s="5" t="str">
        <f>'Table 1'!F19</f>
        <v>8:2 diPAP</v>
      </c>
      <c r="H18" s="12" t="str">
        <f>'Table 1'!G19</f>
        <v>678-41-1</v>
      </c>
      <c r="I18" s="21" t="s">
        <v>56</v>
      </c>
      <c r="J18" s="25" t="s">
        <v>56</v>
      </c>
      <c r="K18" s="25" t="s">
        <v>56</v>
      </c>
      <c r="L18" s="25" t="s">
        <v>56</v>
      </c>
      <c r="M18" s="35" t="s">
        <v>56</v>
      </c>
      <c r="N18" s="35" t="s">
        <v>56</v>
      </c>
      <c r="O18" s="35" t="s">
        <v>56</v>
      </c>
      <c r="P18" s="35" t="s">
        <v>56</v>
      </c>
      <c r="Q18" s="35" t="s">
        <v>56</v>
      </c>
      <c r="R18" s="35" t="s">
        <v>56</v>
      </c>
      <c r="S18" s="35" t="s">
        <v>56</v>
      </c>
      <c r="T18" s="25" t="s">
        <v>56</v>
      </c>
      <c r="U18" s="25" t="s">
        <v>56</v>
      </c>
      <c r="V18" s="25" t="s">
        <v>56</v>
      </c>
      <c r="W18" s="25" t="s">
        <v>56</v>
      </c>
      <c r="X18" s="25" t="s">
        <v>56</v>
      </c>
      <c r="Y18" s="25" t="s">
        <v>56</v>
      </c>
      <c r="Z18" s="25" t="s">
        <v>56</v>
      </c>
      <c r="AA18" s="25" t="s">
        <v>56</v>
      </c>
      <c r="AB18" s="25" t="s">
        <v>56</v>
      </c>
      <c r="AC18" s="25" t="s">
        <v>56</v>
      </c>
      <c r="AD18" s="25" t="s">
        <v>56</v>
      </c>
      <c r="AE18" s="25" t="s">
        <v>56</v>
      </c>
      <c r="AF18" s="25" t="s">
        <v>56</v>
      </c>
      <c r="AG18" s="25" t="s">
        <v>56</v>
      </c>
      <c r="AH18" s="25" t="s">
        <v>56</v>
      </c>
      <c r="AI18" s="25" t="s">
        <v>56</v>
      </c>
      <c r="AJ18" s="26" t="s">
        <v>56</v>
      </c>
    </row>
    <row r="19" spans="1:36" ht="13" x14ac:dyDescent="0.3">
      <c r="B19" s="20">
        <f t="shared" si="0"/>
        <v>0</v>
      </c>
      <c r="C19" s="5">
        <f>'Table 1'!B20</f>
        <v>0</v>
      </c>
      <c r="D19" s="5">
        <f>'Table 1'!C20</f>
        <v>1</v>
      </c>
      <c r="E19" s="5" t="str">
        <f>'Table 1'!D20</f>
        <v>Per/poly fluorinated substances</v>
      </c>
      <c r="F19" s="5" t="str">
        <f>'Table 1'!E20</f>
        <v>A</v>
      </c>
      <c r="G19" s="5" t="str">
        <f>'Table 1'!F20</f>
        <v>6:2/8:2 diPAP</v>
      </c>
      <c r="H19" s="12" t="str">
        <f>'Table 1'!G20</f>
        <v>943913-15-3</v>
      </c>
      <c r="I19" s="21" t="s">
        <v>56</v>
      </c>
      <c r="J19" s="25" t="s">
        <v>56</v>
      </c>
      <c r="K19" s="25" t="s">
        <v>56</v>
      </c>
      <c r="L19" s="25" t="s">
        <v>56</v>
      </c>
      <c r="M19" s="35" t="s">
        <v>56</v>
      </c>
      <c r="N19" s="35" t="s">
        <v>56</v>
      </c>
      <c r="O19" s="35" t="s">
        <v>56</v>
      </c>
      <c r="P19" s="35" t="s">
        <v>56</v>
      </c>
      <c r="Q19" s="35" t="s">
        <v>56</v>
      </c>
      <c r="R19" s="35" t="s">
        <v>56</v>
      </c>
      <c r="S19" s="35" t="s">
        <v>56</v>
      </c>
      <c r="T19" s="25" t="s">
        <v>56</v>
      </c>
      <c r="U19" s="25" t="s">
        <v>56</v>
      </c>
      <c r="V19" s="25" t="s">
        <v>56</v>
      </c>
      <c r="W19" s="25" t="s">
        <v>56</v>
      </c>
      <c r="X19" s="25" t="s">
        <v>56</v>
      </c>
      <c r="Y19" s="25" t="s">
        <v>56</v>
      </c>
      <c r="Z19" s="25" t="s">
        <v>56</v>
      </c>
      <c r="AA19" s="25" t="s">
        <v>56</v>
      </c>
      <c r="AB19" s="25" t="s">
        <v>56</v>
      </c>
      <c r="AC19" s="25" t="s">
        <v>56</v>
      </c>
      <c r="AD19" s="25" t="s">
        <v>56</v>
      </c>
      <c r="AE19" s="25" t="s">
        <v>56</v>
      </c>
      <c r="AF19" s="25" t="s">
        <v>56</v>
      </c>
      <c r="AG19" s="25" t="s">
        <v>56</v>
      </c>
      <c r="AH19" s="25" t="s">
        <v>56</v>
      </c>
      <c r="AI19" s="25" t="s">
        <v>56</v>
      </c>
      <c r="AJ19" s="26" t="s">
        <v>56</v>
      </c>
    </row>
    <row r="20" spans="1:36" ht="13" x14ac:dyDescent="0.3">
      <c r="B20" s="20">
        <f t="shared" si="0"/>
        <v>0</v>
      </c>
      <c r="C20" s="5">
        <f>'Table 1'!B21</f>
        <v>0</v>
      </c>
      <c r="D20" s="5">
        <f>'Table 1'!C21</f>
        <v>1</v>
      </c>
      <c r="E20" s="5" t="str">
        <f>'Table 1'!D21</f>
        <v>Per/poly fluorinated substances</v>
      </c>
      <c r="F20" s="5" t="str">
        <f>'Table 1'!E21</f>
        <v>A</v>
      </c>
      <c r="G20" s="5" t="str">
        <f>'Table 1'!F21</f>
        <v>8:2 monoPAP</v>
      </c>
      <c r="H20" s="12" t="str">
        <f>'Table 1'!G21</f>
        <v>57678-03-2</v>
      </c>
      <c r="I20" s="21" t="s">
        <v>56</v>
      </c>
      <c r="J20" s="25" t="s">
        <v>56</v>
      </c>
      <c r="K20" s="25" t="s">
        <v>56</v>
      </c>
      <c r="L20" s="25" t="s">
        <v>56</v>
      </c>
      <c r="M20" s="35" t="s">
        <v>56</v>
      </c>
      <c r="N20" s="35" t="s">
        <v>56</v>
      </c>
      <c r="O20" s="35" t="s">
        <v>56</v>
      </c>
      <c r="P20" s="35" t="s">
        <v>56</v>
      </c>
      <c r="Q20" s="35" t="s">
        <v>56</v>
      </c>
      <c r="R20" s="35" t="s">
        <v>56</v>
      </c>
      <c r="S20" s="35" t="s">
        <v>56</v>
      </c>
      <c r="T20" s="25" t="s">
        <v>56</v>
      </c>
      <c r="U20" s="25" t="s">
        <v>56</v>
      </c>
      <c r="V20" s="25" t="s">
        <v>56</v>
      </c>
      <c r="W20" s="25" t="s">
        <v>56</v>
      </c>
      <c r="X20" s="25" t="s">
        <v>56</v>
      </c>
      <c r="Y20" s="25" t="s">
        <v>56</v>
      </c>
      <c r="Z20" s="25" t="s">
        <v>56</v>
      </c>
      <c r="AA20" s="25" t="s">
        <v>56</v>
      </c>
      <c r="AB20" s="25" t="s">
        <v>56</v>
      </c>
      <c r="AC20" s="25" t="s">
        <v>56</v>
      </c>
      <c r="AD20" s="25" t="s">
        <v>56</v>
      </c>
      <c r="AE20" s="25" t="s">
        <v>56</v>
      </c>
      <c r="AF20" s="25" t="s">
        <v>56</v>
      </c>
      <c r="AG20" s="25" t="s">
        <v>56</v>
      </c>
      <c r="AH20" s="25" t="s">
        <v>56</v>
      </c>
      <c r="AI20" s="25" t="s">
        <v>56</v>
      </c>
      <c r="AJ20" s="26" t="s">
        <v>56</v>
      </c>
    </row>
    <row r="21" spans="1:36" ht="13" x14ac:dyDescent="0.3">
      <c r="A21" s="44" t="s">
        <v>852</v>
      </c>
      <c r="B21" s="20">
        <f t="shared" si="0"/>
        <v>0</v>
      </c>
      <c r="C21" s="5">
        <f>'Table 1'!B22</f>
        <v>0</v>
      </c>
      <c r="D21" s="5">
        <f>'Table 1'!C22</f>
        <v>1</v>
      </c>
      <c r="E21" s="5" t="str">
        <f>'Table 1'!D22</f>
        <v>Per/poly fluorinated substances</v>
      </c>
      <c r="F21" s="5" t="str">
        <f>'Table 1'!E22</f>
        <v>B</v>
      </c>
      <c r="G21" s="5" t="str">
        <f>'Table 1'!F22</f>
        <v>ADONA</v>
      </c>
      <c r="H21" s="12" t="str">
        <f>'Table 1'!G22</f>
        <v>958445-44-8</v>
      </c>
      <c r="I21" s="21" t="s">
        <v>56</v>
      </c>
      <c r="J21" s="25" t="s">
        <v>56</v>
      </c>
      <c r="K21" s="25" t="s">
        <v>56</v>
      </c>
      <c r="L21" s="25" t="s">
        <v>56</v>
      </c>
      <c r="M21" s="35" t="s">
        <v>56</v>
      </c>
      <c r="N21" s="35" t="s">
        <v>56</v>
      </c>
      <c r="O21" s="35" t="s">
        <v>56</v>
      </c>
      <c r="P21" s="35" t="s">
        <v>56</v>
      </c>
      <c r="Q21" s="35" t="s">
        <v>56</v>
      </c>
      <c r="R21" s="35" t="s">
        <v>56</v>
      </c>
      <c r="S21" s="35" t="s">
        <v>56</v>
      </c>
      <c r="T21" s="25" t="s">
        <v>56</v>
      </c>
      <c r="U21" s="25" t="s">
        <v>56</v>
      </c>
      <c r="V21" s="25" t="s">
        <v>56</v>
      </c>
      <c r="W21" s="25" t="s">
        <v>56</v>
      </c>
      <c r="X21" s="25" t="s">
        <v>56</v>
      </c>
      <c r="Y21" s="25" t="s">
        <v>56</v>
      </c>
      <c r="Z21" s="25" t="s">
        <v>56</v>
      </c>
      <c r="AA21" s="25" t="s">
        <v>56</v>
      </c>
      <c r="AB21" s="25" t="s">
        <v>56</v>
      </c>
      <c r="AC21" s="25" t="s">
        <v>56</v>
      </c>
      <c r="AD21" s="25" t="s">
        <v>56</v>
      </c>
      <c r="AE21" s="25" t="s">
        <v>56</v>
      </c>
      <c r="AF21" s="25" t="s">
        <v>56</v>
      </c>
      <c r="AG21" s="25" t="s">
        <v>56</v>
      </c>
      <c r="AH21" s="25" t="s">
        <v>56</v>
      </c>
      <c r="AI21" s="25" t="s">
        <v>56</v>
      </c>
      <c r="AJ21" s="26" t="s">
        <v>56</v>
      </c>
    </row>
    <row r="22" spans="1:36" ht="13" x14ac:dyDescent="0.3">
      <c r="A22" s="45" t="s">
        <v>853</v>
      </c>
      <c r="B22" s="20">
        <f t="shared" si="0"/>
        <v>0</v>
      </c>
      <c r="C22" s="5">
        <f>'Table 1'!B23</f>
        <v>0</v>
      </c>
      <c r="D22" s="5">
        <f>'Table 1'!C23</f>
        <v>1</v>
      </c>
      <c r="E22" s="5" t="str">
        <f>'Table 1'!D23</f>
        <v>Per/poly fluorinated substances</v>
      </c>
      <c r="F22" s="5" t="str">
        <f>'Table 1'!E23</f>
        <v>B</v>
      </c>
      <c r="G22" s="5" t="str">
        <f>'Table 1'!F23</f>
        <v>PFBA</v>
      </c>
      <c r="H22" s="12" t="str">
        <f>'Table 1'!G23</f>
        <v>375-22-4</v>
      </c>
      <c r="I22" s="21" t="s">
        <v>56</v>
      </c>
      <c r="J22" s="25" t="s">
        <v>56</v>
      </c>
      <c r="K22" s="25" t="s">
        <v>56</v>
      </c>
      <c r="L22" s="25" t="s">
        <v>56</v>
      </c>
      <c r="M22" s="35" t="s">
        <v>56</v>
      </c>
      <c r="N22" s="35" t="s">
        <v>56</v>
      </c>
      <c r="O22" s="35" t="s">
        <v>56</v>
      </c>
      <c r="P22" s="35" t="s">
        <v>56</v>
      </c>
      <c r="Q22" s="35" t="s">
        <v>56</v>
      </c>
      <c r="R22" s="35" t="s">
        <v>56</v>
      </c>
      <c r="S22" s="35" t="s">
        <v>56</v>
      </c>
      <c r="T22" s="25" t="s">
        <v>56</v>
      </c>
      <c r="U22" s="25" t="s">
        <v>56</v>
      </c>
      <c r="V22" s="25" t="s">
        <v>56</v>
      </c>
      <c r="W22" s="25" t="s">
        <v>56</v>
      </c>
      <c r="X22" s="25" t="s">
        <v>56</v>
      </c>
      <c r="Y22" s="25" t="s">
        <v>56</v>
      </c>
      <c r="Z22" s="25" t="s">
        <v>56</v>
      </c>
      <c r="AA22" s="25" t="s">
        <v>56</v>
      </c>
      <c r="AB22" s="25" t="s">
        <v>56</v>
      </c>
      <c r="AC22" s="25" t="s">
        <v>56</v>
      </c>
      <c r="AD22" s="25" t="s">
        <v>56</v>
      </c>
      <c r="AE22" s="25" t="s">
        <v>56</v>
      </c>
      <c r="AF22" s="25" t="s">
        <v>56</v>
      </c>
      <c r="AG22" s="25" t="s">
        <v>56</v>
      </c>
      <c r="AH22" s="25" t="s">
        <v>56</v>
      </c>
      <c r="AI22" s="25" t="s">
        <v>56</v>
      </c>
      <c r="AJ22" s="26" t="s">
        <v>56</v>
      </c>
    </row>
    <row r="23" spans="1:36" ht="13" x14ac:dyDescent="0.3">
      <c r="A23" s="45" t="s">
        <v>853</v>
      </c>
      <c r="B23" s="20">
        <f t="shared" si="0"/>
        <v>0</v>
      </c>
      <c r="C23" s="5">
        <f>'Table 1'!B24</f>
        <v>0</v>
      </c>
      <c r="D23" s="5">
        <f>'Table 1'!C24</f>
        <v>1</v>
      </c>
      <c r="E23" s="5" t="str">
        <f>'Table 1'!D24</f>
        <v>Per/poly fluorinated substances</v>
      </c>
      <c r="F23" s="5" t="str">
        <f>'Table 1'!E24</f>
        <v>B</v>
      </c>
      <c r="G23" s="5" t="str">
        <f>'Table 1'!F24</f>
        <v>PFPeA</v>
      </c>
      <c r="H23" s="12" t="str">
        <f>'Table 1'!G24</f>
        <v>2706-90-3</v>
      </c>
      <c r="I23" s="21" t="s">
        <v>56</v>
      </c>
      <c r="J23" s="25" t="s">
        <v>56</v>
      </c>
      <c r="K23" s="25" t="s">
        <v>56</v>
      </c>
      <c r="L23" s="25" t="s">
        <v>56</v>
      </c>
      <c r="M23" s="35" t="s">
        <v>56</v>
      </c>
      <c r="N23" s="35" t="s">
        <v>56</v>
      </c>
      <c r="O23" s="35" t="s">
        <v>56</v>
      </c>
      <c r="P23" s="35" t="s">
        <v>56</v>
      </c>
      <c r="Q23" s="35" t="s">
        <v>56</v>
      </c>
      <c r="R23" s="35" t="s">
        <v>56</v>
      </c>
      <c r="S23" s="35" t="s">
        <v>56</v>
      </c>
      <c r="T23" s="25" t="s">
        <v>56</v>
      </c>
      <c r="U23" s="25" t="s">
        <v>56</v>
      </c>
      <c r="V23" s="25" t="s">
        <v>56</v>
      </c>
      <c r="W23" s="25" t="s">
        <v>56</v>
      </c>
      <c r="X23" s="25" t="s">
        <v>56</v>
      </c>
      <c r="Y23" s="25" t="s">
        <v>56</v>
      </c>
      <c r="Z23" s="25" t="s">
        <v>56</v>
      </c>
      <c r="AA23" s="25" t="s">
        <v>56</v>
      </c>
      <c r="AB23" s="25" t="s">
        <v>56</v>
      </c>
      <c r="AC23" s="25" t="s">
        <v>56</v>
      </c>
      <c r="AD23" s="25" t="s">
        <v>56</v>
      </c>
      <c r="AE23" s="25" t="s">
        <v>56</v>
      </c>
      <c r="AF23" s="25" t="s">
        <v>56</v>
      </c>
      <c r="AG23" s="25" t="s">
        <v>56</v>
      </c>
      <c r="AH23" s="25" t="s">
        <v>56</v>
      </c>
      <c r="AI23" s="25" t="s">
        <v>56</v>
      </c>
      <c r="AJ23" s="26" t="s">
        <v>56</v>
      </c>
    </row>
    <row r="24" spans="1:36" ht="13" x14ac:dyDescent="0.3">
      <c r="A24" s="44" t="s">
        <v>852</v>
      </c>
      <c r="B24" s="20">
        <f t="shared" ref="B24:B76" si="1">IF(COUNTIF(I24:AJ24,"-")&lt;COUNTA(I24:AJ24),1,0)</f>
        <v>0</v>
      </c>
      <c r="C24" s="5">
        <f>'Table 1'!B25</f>
        <v>0</v>
      </c>
      <c r="D24" s="5">
        <f>'Table 1'!C25</f>
        <v>1</v>
      </c>
      <c r="E24" s="5" t="str">
        <f>'Table 1'!D25</f>
        <v>Per/poly fluorinated substances</v>
      </c>
      <c r="F24" s="5" t="str">
        <f>'Table 1'!E25</f>
        <v>B</v>
      </c>
      <c r="G24" s="5" t="str">
        <f>'Table 1'!F25</f>
        <v>PFHxA</v>
      </c>
      <c r="H24" s="12" t="str">
        <f>'Table 1'!G25</f>
        <v>307-24-4</v>
      </c>
      <c r="I24" s="21" t="s">
        <v>56</v>
      </c>
      <c r="J24" s="25" t="s">
        <v>56</v>
      </c>
      <c r="K24" s="25" t="s">
        <v>56</v>
      </c>
      <c r="L24" s="25" t="s">
        <v>56</v>
      </c>
      <c r="M24" s="35" t="s">
        <v>56</v>
      </c>
      <c r="N24" s="35" t="s">
        <v>56</v>
      </c>
      <c r="O24" s="35" t="s">
        <v>56</v>
      </c>
      <c r="P24" s="35" t="s">
        <v>56</v>
      </c>
      <c r="Q24" s="35" t="s">
        <v>56</v>
      </c>
      <c r="R24" s="35" t="s">
        <v>56</v>
      </c>
      <c r="S24" s="35" t="s">
        <v>56</v>
      </c>
      <c r="T24" s="25" t="s">
        <v>56</v>
      </c>
      <c r="U24" s="25" t="s">
        <v>56</v>
      </c>
      <c r="V24" s="25" t="s">
        <v>56</v>
      </c>
      <c r="W24" s="25" t="s">
        <v>56</v>
      </c>
      <c r="X24" s="25" t="s">
        <v>56</v>
      </c>
      <c r="Y24" s="25" t="s">
        <v>56</v>
      </c>
      <c r="Z24" s="25" t="s">
        <v>56</v>
      </c>
      <c r="AA24" s="25" t="s">
        <v>56</v>
      </c>
      <c r="AB24" s="25" t="s">
        <v>56</v>
      </c>
      <c r="AC24" s="25" t="s">
        <v>56</v>
      </c>
      <c r="AD24" s="25" t="s">
        <v>56</v>
      </c>
      <c r="AE24" s="25" t="s">
        <v>56</v>
      </c>
      <c r="AF24" s="25" t="s">
        <v>56</v>
      </c>
      <c r="AG24" s="25" t="s">
        <v>56</v>
      </c>
      <c r="AH24" s="25" t="s">
        <v>56</v>
      </c>
      <c r="AI24" s="25" t="s">
        <v>56</v>
      </c>
      <c r="AJ24" s="26" t="s">
        <v>56</v>
      </c>
    </row>
    <row r="25" spans="1:36" ht="13" x14ac:dyDescent="0.3">
      <c r="A25" s="45" t="s">
        <v>853</v>
      </c>
      <c r="B25" s="20">
        <f t="shared" si="1"/>
        <v>0</v>
      </c>
      <c r="C25" s="5">
        <f>'Table 1'!B26</f>
        <v>0</v>
      </c>
      <c r="D25" s="5">
        <f>'Table 1'!C26</f>
        <v>1</v>
      </c>
      <c r="E25" s="5" t="str">
        <f>'Table 1'!D26</f>
        <v>Per/poly fluorinated substances</v>
      </c>
      <c r="F25" s="5" t="str">
        <f>'Table 1'!E26</f>
        <v>B</v>
      </c>
      <c r="G25" s="5" t="str">
        <f>'Table 1'!F26</f>
        <v>PFHpA</v>
      </c>
      <c r="H25" s="12" t="str">
        <f>'Table 1'!G26</f>
        <v>375-85-9</v>
      </c>
      <c r="I25" s="21" t="s">
        <v>56</v>
      </c>
      <c r="J25" s="25" t="s">
        <v>56</v>
      </c>
      <c r="K25" s="25" t="s">
        <v>56</v>
      </c>
      <c r="L25" s="25" t="s">
        <v>56</v>
      </c>
      <c r="M25" s="35" t="s">
        <v>56</v>
      </c>
      <c r="N25" s="35" t="s">
        <v>56</v>
      </c>
      <c r="O25" s="35" t="s">
        <v>56</v>
      </c>
      <c r="P25" s="35" t="s">
        <v>56</v>
      </c>
      <c r="Q25" s="35" t="s">
        <v>56</v>
      </c>
      <c r="R25" s="35" t="s">
        <v>56</v>
      </c>
      <c r="S25" s="35" t="s">
        <v>56</v>
      </c>
      <c r="T25" s="25" t="s">
        <v>56</v>
      </c>
      <c r="U25" s="25" t="s">
        <v>56</v>
      </c>
      <c r="V25" s="25" t="s">
        <v>56</v>
      </c>
      <c r="W25" s="25" t="s">
        <v>56</v>
      </c>
      <c r="X25" s="25" t="s">
        <v>56</v>
      </c>
      <c r="Y25" s="25" t="s">
        <v>56</v>
      </c>
      <c r="Z25" s="25" t="s">
        <v>56</v>
      </c>
      <c r="AA25" s="25" t="s">
        <v>56</v>
      </c>
      <c r="AB25" s="25" t="s">
        <v>56</v>
      </c>
      <c r="AC25" s="25" t="s">
        <v>56</v>
      </c>
      <c r="AD25" s="25" t="s">
        <v>56</v>
      </c>
      <c r="AE25" s="25" t="s">
        <v>56</v>
      </c>
      <c r="AF25" s="25" t="s">
        <v>56</v>
      </c>
      <c r="AG25" s="25" t="s">
        <v>56</v>
      </c>
      <c r="AH25" s="25" t="s">
        <v>56</v>
      </c>
      <c r="AI25" s="25" t="s">
        <v>56</v>
      </c>
      <c r="AJ25" s="26" t="s">
        <v>56</v>
      </c>
    </row>
    <row r="26" spans="1:36" ht="13" x14ac:dyDescent="0.3">
      <c r="A26" s="45" t="s">
        <v>853</v>
      </c>
      <c r="B26" s="20">
        <f t="shared" si="1"/>
        <v>1</v>
      </c>
      <c r="C26" s="5">
        <f>'Table 1'!B27</f>
        <v>0</v>
      </c>
      <c r="D26" s="5">
        <f>'Table 1'!C27</f>
        <v>1</v>
      </c>
      <c r="E26" s="5" t="str">
        <f>'Table 1'!D27</f>
        <v>Per/poly fluorinated substances</v>
      </c>
      <c r="F26" s="5" t="str">
        <f>'Table 1'!E27</f>
        <v>B</v>
      </c>
      <c r="G26" s="5" t="str">
        <f>'Table 1'!F27</f>
        <v>PFBS</v>
      </c>
      <c r="H26" s="12" t="str">
        <f>'Table 1'!G27</f>
        <v>375-73-5</v>
      </c>
      <c r="I26" s="21" t="s">
        <v>811</v>
      </c>
      <c r="J26" s="141" t="s">
        <v>812</v>
      </c>
      <c r="K26" s="25" t="s">
        <v>56</v>
      </c>
      <c r="L26" s="25" t="s">
        <v>56</v>
      </c>
      <c r="M26" s="35" t="s">
        <v>56</v>
      </c>
      <c r="N26" s="35" t="s">
        <v>56</v>
      </c>
      <c r="O26" s="35" t="s">
        <v>56</v>
      </c>
      <c r="P26" s="35" t="s">
        <v>56</v>
      </c>
      <c r="Q26" s="35" t="s">
        <v>55</v>
      </c>
      <c r="R26" s="35" t="s">
        <v>55</v>
      </c>
      <c r="S26" s="35" t="s">
        <v>56</v>
      </c>
      <c r="T26" s="25" t="s">
        <v>56</v>
      </c>
      <c r="U26" s="25" t="s">
        <v>56</v>
      </c>
      <c r="V26" s="25" t="s">
        <v>56</v>
      </c>
      <c r="W26" s="25" t="s">
        <v>56</v>
      </c>
      <c r="X26" s="25" t="s">
        <v>56</v>
      </c>
      <c r="Y26" s="25" t="s">
        <v>56</v>
      </c>
      <c r="Z26" s="25" t="s">
        <v>56</v>
      </c>
      <c r="AA26" s="25" t="s">
        <v>56</v>
      </c>
      <c r="AB26" s="25" t="s">
        <v>56</v>
      </c>
      <c r="AC26" s="25" t="s">
        <v>56</v>
      </c>
      <c r="AD26" s="25" t="s">
        <v>56</v>
      </c>
      <c r="AE26" s="25" t="s">
        <v>56</v>
      </c>
      <c r="AF26" s="25" t="s">
        <v>56</v>
      </c>
      <c r="AG26" s="25" t="s">
        <v>56</v>
      </c>
      <c r="AH26" s="25" t="s">
        <v>56</v>
      </c>
      <c r="AI26" s="25" t="s">
        <v>56</v>
      </c>
      <c r="AJ26" s="26" t="s">
        <v>56</v>
      </c>
    </row>
    <row r="27" spans="1:36" ht="13" x14ac:dyDescent="0.3">
      <c r="B27" s="20">
        <f t="shared" si="1"/>
        <v>0</v>
      </c>
      <c r="C27" s="5">
        <f>'Table 1'!B28</f>
        <v>0</v>
      </c>
      <c r="D27" s="5">
        <f>'Table 1'!C28</f>
        <v>1</v>
      </c>
      <c r="E27" s="5" t="str">
        <f>'Table 1'!D28</f>
        <v>Per/poly fluorinated substances</v>
      </c>
      <c r="F27" s="5" t="str">
        <f>'Table 1'!E28</f>
        <v>B</v>
      </c>
      <c r="G27" s="5" t="str">
        <f>'Table 1'!F28</f>
        <v>PFHpS</v>
      </c>
      <c r="H27" s="12" t="str">
        <f>'Table 1'!G28</f>
        <v>60270-55-5</v>
      </c>
      <c r="I27" s="21" t="s">
        <v>56</v>
      </c>
      <c r="J27" s="25" t="s">
        <v>56</v>
      </c>
      <c r="K27" s="25" t="s">
        <v>56</v>
      </c>
      <c r="L27" s="25" t="s">
        <v>56</v>
      </c>
      <c r="M27" s="35" t="s">
        <v>56</v>
      </c>
      <c r="N27" s="35" t="s">
        <v>56</v>
      </c>
      <c r="O27" s="35" t="s">
        <v>56</v>
      </c>
      <c r="P27" s="35" t="s">
        <v>56</v>
      </c>
      <c r="Q27" s="35" t="s">
        <v>56</v>
      </c>
      <c r="R27" s="35" t="s">
        <v>56</v>
      </c>
      <c r="S27" s="35" t="s">
        <v>56</v>
      </c>
      <c r="T27" s="25" t="s">
        <v>56</v>
      </c>
      <c r="U27" s="25" t="s">
        <v>56</v>
      </c>
      <c r="V27" s="25" t="s">
        <v>56</v>
      </c>
      <c r="W27" s="25" t="s">
        <v>56</v>
      </c>
      <c r="X27" s="25" t="s">
        <v>56</v>
      </c>
      <c r="Y27" s="25" t="s">
        <v>56</v>
      </c>
      <c r="Z27" s="25" t="s">
        <v>56</v>
      </c>
      <c r="AA27" s="25" t="s">
        <v>56</v>
      </c>
      <c r="AB27" s="25" t="s">
        <v>56</v>
      </c>
      <c r="AC27" s="25" t="s">
        <v>56</v>
      </c>
      <c r="AD27" s="25" t="s">
        <v>56</v>
      </c>
      <c r="AE27" s="25" t="s">
        <v>56</v>
      </c>
      <c r="AF27" s="25" t="s">
        <v>56</v>
      </c>
      <c r="AG27" s="25" t="s">
        <v>56</v>
      </c>
      <c r="AH27" s="25" t="s">
        <v>56</v>
      </c>
      <c r="AI27" s="25" t="s">
        <v>56</v>
      </c>
      <c r="AJ27" s="26" t="s">
        <v>56</v>
      </c>
    </row>
    <row r="28" spans="1:36" ht="13" x14ac:dyDescent="0.3">
      <c r="A28" s="45" t="s">
        <v>853</v>
      </c>
      <c r="B28" s="20">
        <f t="shared" si="1"/>
        <v>0</v>
      </c>
      <c r="C28" s="5">
        <f>'Table 1'!B29</f>
        <v>0</v>
      </c>
      <c r="D28" s="5">
        <f>'Table 1'!C29</f>
        <v>1</v>
      </c>
      <c r="E28" s="5" t="str">
        <f>'Table 1'!D29</f>
        <v>Per/poly fluorinated substances</v>
      </c>
      <c r="F28" s="5" t="str">
        <f>'Table 1'!E29</f>
        <v>B</v>
      </c>
      <c r="G28" s="5" t="str">
        <f>'Table 1'!F29</f>
        <v>PFDS</v>
      </c>
      <c r="H28" s="12" t="str">
        <f>'Table 1'!G29</f>
        <v>335-77-3</v>
      </c>
      <c r="I28" s="21" t="s">
        <v>56</v>
      </c>
      <c r="J28" s="25" t="s">
        <v>56</v>
      </c>
      <c r="K28" s="25" t="s">
        <v>56</v>
      </c>
      <c r="L28" s="25" t="s">
        <v>56</v>
      </c>
      <c r="M28" s="35" t="s">
        <v>56</v>
      </c>
      <c r="N28" s="35" t="s">
        <v>56</v>
      </c>
      <c r="O28" s="35" t="s">
        <v>56</v>
      </c>
      <c r="P28" s="35" t="s">
        <v>56</v>
      </c>
      <c r="Q28" s="35" t="s">
        <v>56</v>
      </c>
      <c r="R28" s="35" t="s">
        <v>56</v>
      </c>
      <c r="S28" s="35" t="s">
        <v>56</v>
      </c>
      <c r="T28" s="25" t="s">
        <v>56</v>
      </c>
      <c r="U28" s="25" t="s">
        <v>56</v>
      </c>
      <c r="V28" s="25" t="s">
        <v>56</v>
      </c>
      <c r="W28" s="25" t="s">
        <v>56</v>
      </c>
      <c r="X28" s="25" t="s">
        <v>56</v>
      </c>
      <c r="Y28" s="25" t="s">
        <v>56</v>
      </c>
      <c r="Z28" s="25" t="s">
        <v>56</v>
      </c>
      <c r="AA28" s="25" t="s">
        <v>56</v>
      </c>
      <c r="AB28" s="25" t="s">
        <v>56</v>
      </c>
      <c r="AC28" s="25" t="s">
        <v>56</v>
      </c>
      <c r="AD28" s="25" t="s">
        <v>56</v>
      </c>
      <c r="AE28" s="25" t="s">
        <v>56</v>
      </c>
      <c r="AF28" s="25" t="s">
        <v>56</v>
      </c>
      <c r="AG28" s="25" t="s">
        <v>56</v>
      </c>
      <c r="AH28" s="25" t="s">
        <v>56</v>
      </c>
      <c r="AI28" s="25" t="s">
        <v>56</v>
      </c>
      <c r="AJ28" s="26" t="s">
        <v>56</v>
      </c>
    </row>
    <row r="29" spans="1:36" ht="13" x14ac:dyDescent="0.3">
      <c r="B29" s="20">
        <f t="shared" si="1"/>
        <v>0</v>
      </c>
      <c r="C29" s="5">
        <f>'Table 1'!B30</f>
        <v>0</v>
      </c>
      <c r="D29" s="5">
        <f>'Table 1'!C30</f>
        <v>1</v>
      </c>
      <c r="E29" s="5" t="str">
        <f>'Table 1'!D30</f>
        <v>Per/poly fluorinated substances</v>
      </c>
      <c r="F29" s="5" t="str">
        <f>'Table 1'!E30</f>
        <v>B</v>
      </c>
      <c r="G29" s="5" t="str">
        <f>'Table 1'!F30</f>
        <v>N-Me-PFOSA-AcOH, Me-FOSAA</v>
      </c>
      <c r="H29" s="12" t="str">
        <f>'Table 1'!G30</f>
        <v>2355-31-9</v>
      </c>
      <c r="I29" s="21" t="s">
        <v>56</v>
      </c>
      <c r="J29" s="25" t="s">
        <v>56</v>
      </c>
      <c r="K29" s="25" t="s">
        <v>56</v>
      </c>
      <c r="L29" s="25" t="s">
        <v>56</v>
      </c>
      <c r="M29" s="35" t="s">
        <v>56</v>
      </c>
      <c r="N29" s="35" t="s">
        <v>56</v>
      </c>
      <c r="O29" s="35" t="s">
        <v>56</v>
      </c>
      <c r="P29" s="35" t="s">
        <v>56</v>
      </c>
      <c r="Q29" s="35" t="s">
        <v>56</v>
      </c>
      <c r="R29" s="35" t="s">
        <v>56</v>
      </c>
      <c r="S29" s="35" t="s">
        <v>56</v>
      </c>
      <c r="T29" s="25" t="s">
        <v>56</v>
      </c>
      <c r="U29" s="25" t="s">
        <v>56</v>
      </c>
      <c r="V29" s="25" t="s">
        <v>56</v>
      </c>
      <c r="W29" s="25" t="s">
        <v>56</v>
      </c>
      <c r="X29" s="25" t="s">
        <v>56</v>
      </c>
      <c r="Y29" s="25" t="s">
        <v>56</v>
      </c>
      <c r="Z29" s="25" t="s">
        <v>56</v>
      </c>
      <c r="AA29" s="25" t="s">
        <v>56</v>
      </c>
      <c r="AB29" s="25" t="s">
        <v>56</v>
      </c>
      <c r="AC29" s="25" t="s">
        <v>56</v>
      </c>
      <c r="AD29" s="25" t="s">
        <v>56</v>
      </c>
      <c r="AE29" s="25" t="s">
        <v>56</v>
      </c>
      <c r="AF29" s="25" t="s">
        <v>56</v>
      </c>
      <c r="AG29" s="25" t="s">
        <v>56</v>
      </c>
      <c r="AH29" s="25" t="s">
        <v>56</v>
      </c>
      <c r="AI29" s="25" t="s">
        <v>56</v>
      </c>
      <c r="AJ29" s="26" t="s">
        <v>56</v>
      </c>
    </row>
    <row r="30" spans="1:36" ht="13" x14ac:dyDescent="0.3">
      <c r="A30" s="44" t="s">
        <v>852</v>
      </c>
      <c r="B30" s="20">
        <f t="shared" si="1"/>
        <v>1</v>
      </c>
      <c r="C30" s="5">
        <f>'Table 1'!B31</f>
        <v>0</v>
      </c>
      <c r="D30" s="5">
        <f>'Table 1'!C31</f>
        <v>1</v>
      </c>
      <c r="E30" s="5" t="str">
        <f>'Table 1'!D31</f>
        <v>Per/poly fluorinated substances</v>
      </c>
      <c r="F30" s="5" t="str">
        <f>'Table 1'!E31</f>
        <v>B</v>
      </c>
      <c r="G30" s="5" t="str">
        <f>'Table 1'!F31</f>
        <v>6:2 FTSA, H4PFOS, THPFOS</v>
      </c>
      <c r="H30" s="12" t="str">
        <f>'Table 1'!G31</f>
        <v>27619-97-2</v>
      </c>
      <c r="I30" s="21" t="s">
        <v>809</v>
      </c>
      <c r="J30" s="141" t="s">
        <v>813</v>
      </c>
      <c r="K30" s="25" t="s">
        <v>56</v>
      </c>
      <c r="L30" s="25" t="s">
        <v>56</v>
      </c>
      <c r="M30" s="35" t="s">
        <v>56</v>
      </c>
      <c r="N30" s="35" t="s">
        <v>56</v>
      </c>
      <c r="O30" s="35" t="s">
        <v>56</v>
      </c>
      <c r="P30" s="35" t="s">
        <v>55</v>
      </c>
      <c r="Q30" s="35" t="s">
        <v>55</v>
      </c>
      <c r="R30" s="35" t="s">
        <v>56</v>
      </c>
      <c r="S30" s="35" t="s">
        <v>56</v>
      </c>
      <c r="T30" s="25" t="s">
        <v>56</v>
      </c>
      <c r="U30" s="25" t="s">
        <v>56</v>
      </c>
      <c r="V30" s="25" t="s">
        <v>56</v>
      </c>
      <c r="W30" s="25" t="s">
        <v>56</v>
      </c>
      <c r="X30" s="25" t="s">
        <v>56</v>
      </c>
      <c r="Y30" s="25" t="s">
        <v>56</v>
      </c>
      <c r="Z30" s="25" t="s">
        <v>56</v>
      </c>
      <c r="AA30" s="25" t="s">
        <v>56</v>
      </c>
      <c r="AB30" s="25" t="s">
        <v>56</v>
      </c>
      <c r="AC30" s="25" t="s">
        <v>56</v>
      </c>
      <c r="AD30" s="25" t="s">
        <v>56</v>
      </c>
      <c r="AE30" s="25" t="s">
        <v>56</v>
      </c>
      <c r="AF30" s="25" t="s">
        <v>56</v>
      </c>
      <c r="AG30" s="25" t="s">
        <v>56</v>
      </c>
      <c r="AH30" s="25" t="s">
        <v>56</v>
      </c>
      <c r="AI30" s="25" t="s">
        <v>56</v>
      </c>
      <c r="AJ30" s="26" t="s">
        <v>56</v>
      </c>
    </row>
    <row r="31" spans="1:36" ht="13" x14ac:dyDescent="0.3">
      <c r="B31" s="20">
        <f t="shared" si="1"/>
        <v>0</v>
      </c>
      <c r="C31" s="5">
        <f>'Table 1'!B32</f>
        <v>0</v>
      </c>
      <c r="D31" s="5">
        <f>'Table 1'!C32</f>
        <v>1</v>
      </c>
      <c r="E31" s="5" t="str">
        <f>'Table 1'!D32</f>
        <v>Per/poly fluorinated substances</v>
      </c>
      <c r="F31" s="5" t="str">
        <f>'Table 1'!E32</f>
        <v>B</v>
      </c>
      <c r="G31" s="5" t="str">
        <f>'Table 1'!F32</f>
        <v>8:2 FTSA</v>
      </c>
      <c r="H31" s="12" t="str">
        <f>'Table 1'!G32</f>
        <v>39108-34-4</v>
      </c>
      <c r="I31" s="21" t="s">
        <v>56</v>
      </c>
      <c r="J31" s="25" t="s">
        <v>56</v>
      </c>
      <c r="K31" s="25" t="s">
        <v>56</v>
      </c>
      <c r="L31" s="25" t="s">
        <v>56</v>
      </c>
      <c r="M31" s="35" t="s">
        <v>56</v>
      </c>
      <c r="N31" s="35" t="s">
        <v>56</v>
      </c>
      <c r="O31" s="35" t="s">
        <v>56</v>
      </c>
      <c r="P31" s="35" t="s">
        <v>56</v>
      </c>
      <c r="Q31" s="35" t="s">
        <v>56</v>
      </c>
      <c r="R31" s="35" t="s">
        <v>56</v>
      </c>
      <c r="S31" s="35" t="s">
        <v>56</v>
      </c>
      <c r="T31" s="25" t="s">
        <v>56</v>
      </c>
      <c r="U31" s="25" t="s">
        <v>56</v>
      </c>
      <c r="V31" s="25" t="s">
        <v>56</v>
      </c>
      <c r="W31" s="25" t="s">
        <v>56</v>
      </c>
      <c r="X31" s="25" t="s">
        <v>56</v>
      </c>
      <c r="Y31" s="25" t="s">
        <v>56</v>
      </c>
      <c r="Z31" s="25" t="s">
        <v>56</v>
      </c>
      <c r="AA31" s="25" t="s">
        <v>56</v>
      </c>
      <c r="AB31" s="25" t="s">
        <v>56</v>
      </c>
      <c r="AC31" s="25" t="s">
        <v>56</v>
      </c>
      <c r="AD31" s="25" t="s">
        <v>56</v>
      </c>
      <c r="AE31" s="25" t="s">
        <v>56</v>
      </c>
      <c r="AF31" s="25" t="s">
        <v>56</v>
      </c>
      <c r="AG31" s="25" t="s">
        <v>56</v>
      </c>
      <c r="AH31" s="25" t="s">
        <v>56</v>
      </c>
      <c r="AI31" s="25" t="s">
        <v>56</v>
      </c>
      <c r="AJ31" s="26" t="s">
        <v>56</v>
      </c>
    </row>
    <row r="32" spans="1:36" ht="13" x14ac:dyDescent="0.3">
      <c r="B32" s="20">
        <f t="shared" si="1"/>
        <v>0</v>
      </c>
      <c r="C32" s="5">
        <f>'Table 1'!B33</f>
        <v>0</v>
      </c>
      <c r="D32" s="5">
        <f>'Table 1'!C33</f>
        <v>1</v>
      </c>
      <c r="E32" s="5" t="str">
        <f>'Table 1'!D33</f>
        <v>Per/poly fluorinated substances</v>
      </c>
      <c r="F32" s="5" t="str">
        <f>'Table 1'!E33</f>
        <v>B</v>
      </c>
      <c r="G32" s="5" t="str">
        <f>'Table 1'!F33</f>
        <v>PFODA</v>
      </c>
      <c r="H32" s="12" t="str">
        <f>'Table 1'!G33</f>
        <v>16517-11-6</v>
      </c>
      <c r="I32" s="21" t="s">
        <v>56</v>
      </c>
      <c r="J32" s="25" t="s">
        <v>56</v>
      </c>
      <c r="K32" s="25" t="s">
        <v>56</v>
      </c>
      <c r="L32" s="25" t="s">
        <v>56</v>
      </c>
      <c r="M32" s="35" t="s">
        <v>56</v>
      </c>
      <c r="N32" s="35" t="s">
        <v>56</v>
      </c>
      <c r="O32" s="35" t="s">
        <v>56</v>
      </c>
      <c r="P32" s="35" t="s">
        <v>56</v>
      </c>
      <c r="Q32" s="35" t="s">
        <v>56</v>
      </c>
      <c r="R32" s="35" t="s">
        <v>56</v>
      </c>
      <c r="S32" s="35" t="s">
        <v>56</v>
      </c>
      <c r="T32" s="25" t="s">
        <v>56</v>
      </c>
      <c r="U32" s="25" t="s">
        <v>56</v>
      </c>
      <c r="V32" s="25" t="s">
        <v>56</v>
      </c>
      <c r="W32" s="25" t="s">
        <v>56</v>
      </c>
      <c r="X32" s="25" t="s">
        <v>56</v>
      </c>
      <c r="Y32" s="25" t="s">
        <v>56</v>
      </c>
      <c r="Z32" s="25" t="s">
        <v>56</v>
      </c>
      <c r="AA32" s="25" t="s">
        <v>56</v>
      </c>
      <c r="AB32" s="25" t="s">
        <v>56</v>
      </c>
      <c r="AC32" s="25" t="s">
        <v>56</v>
      </c>
      <c r="AD32" s="25" t="s">
        <v>56</v>
      </c>
      <c r="AE32" s="25" t="s">
        <v>56</v>
      </c>
      <c r="AF32" s="25" t="s">
        <v>56</v>
      </c>
      <c r="AG32" s="25" t="s">
        <v>56</v>
      </c>
      <c r="AH32" s="25" t="s">
        <v>56</v>
      </c>
      <c r="AI32" s="25" t="s">
        <v>56</v>
      </c>
      <c r="AJ32" s="26" t="s">
        <v>56</v>
      </c>
    </row>
    <row r="33" spans="1:36" ht="13" x14ac:dyDescent="0.3">
      <c r="B33" s="20">
        <f t="shared" si="1"/>
        <v>0</v>
      </c>
      <c r="C33" s="5">
        <f>'Table 1'!B34</f>
        <v>0</v>
      </c>
      <c r="D33" s="5">
        <f>'Table 1'!C34</f>
        <v>1</v>
      </c>
      <c r="E33" s="5" t="str">
        <f>'Table 1'!D34</f>
        <v>Per/poly fluorinated substances</v>
      </c>
      <c r="F33" s="5" t="str">
        <f>'Table 1'!E34</f>
        <v>B</v>
      </c>
      <c r="G33" s="5" t="str">
        <f>'Table 1'!F34</f>
        <v>PfHxDA</v>
      </c>
      <c r="H33" s="12" t="str">
        <f>'Table 1'!G34</f>
        <v>67905-19-5</v>
      </c>
      <c r="I33" s="21" t="s">
        <v>56</v>
      </c>
      <c r="J33" s="25" t="s">
        <v>56</v>
      </c>
      <c r="K33" s="25" t="s">
        <v>56</v>
      </c>
      <c r="L33" s="25" t="s">
        <v>56</v>
      </c>
      <c r="M33" s="35" t="s">
        <v>56</v>
      </c>
      <c r="N33" s="35" t="s">
        <v>56</v>
      </c>
      <c r="O33" s="35" t="s">
        <v>56</v>
      </c>
      <c r="P33" s="35" t="s">
        <v>56</v>
      </c>
      <c r="Q33" s="35" t="s">
        <v>56</v>
      </c>
      <c r="R33" s="35" t="s">
        <v>56</v>
      </c>
      <c r="S33" s="35" t="s">
        <v>56</v>
      </c>
      <c r="T33" s="25" t="s">
        <v>56</v>
      </c>
      <c r="U33" s="25" t="s">
        <v>56</v>
      </c>
      <c r="V33" s="25" t="s">
        <v>56</v>
      </c>
      <c r="W33" s="25" t="s">
        <v>56</v>
      </c>
      <c r="X33" s="25" t="s">
        <v>56</v>
      </c>
      <c r="Y33" s="25" t="s">
        <v>56</v>
      </c>
      <c r="Z33" s="25" t="s">
        <v>56</v>
      </c>
      <c r="AA33" s="25" t="s">
        <v>56</v>
      </c>
      <c r="AB33" s="25" t="s">
        <v>56</v>
      </c>
      <c r="AC33" s="25" t="s">
        <v>56</v>
      </c>
      <c r="AD33" s="25" t="s">
        <v>56</v>
      </c>
      <c r="AE33" s="25" t="s">
        <v>56</v>
      </c>
      <c r="AF33" s="25" t="s">
        <v>56</v>
      </c>
      <c r="AG33" s="25" t="s">
        <v>56</v>
      </c>
      <c r="AH33" s="25" t="s">
        <v>56</v>
      </c>
      <c r="AI33" s="25" t="s">
        <v>56</v>
      </c>
      <c r="AJ33" s="26" t="s">
        <v>56</v>
      </c>
    </row>
    <row r="34" spans="1:36" ht="13" x14ac:dyDescent="0.3">
      <c r="B34" s="20">
        <f t="shared" si="1"/>
        <v>0</v>
      </c>
      <c r="C34" s="5">
        <f>'Table 1'!B35</f>
        <v>0</v>
      </c>
      <c r="D34" s="5">
        <f>'Table 1'!C35</f>
        <v>1</v>
      </c>
      <c r="E34" s="5" t="str">
        <f>'Table 1'!D35</f>
        <v>Per/poly fluorinated substances</v>
      </c>
      <c r="F34" s="5" t="str">
        <f>'Table 1'!E35</f>
        <v>C</v>
      </c>
      <c r="G34" s="5" t="str">
        <f>'Table 1'!F35</f>
        <v>4:2 FTSA</v>
      </c>
      <c r="H34" s="12" t="str">
        <f>'Table 1'!G35</f>
        <v>757124-72-4</v>
      </c>
      <c r="I34" s="21" t="s">
        <v>56</v>
      </c>
      <c r="J34" s="25" t="s">
        <v>56</v>
      </c>
      <c r="K34" s="25" t="s">
        <v>56</v>
      </c>
      <c r="L34" s="25" t="s">
        <v>56</v>
      </c>
      <c r="M34" s="35" t="s">
        <v>56</v>
      </c>
      <c r="N34" s="35" t="s">
        <v>56</v>
      </c>
      <c r="O34" s="35" t="s">
        <v>56</v>
      </c>
      <c r="P34" s="35" t="s">
        <v>56</v>
      </c>
      <c r="Q34" s="35" t="s">
        <v>56</v>
      </c>
      <c r="R34" s="35" t="s">
        <v>56</v>
      </c>
      <c r="S34" s="35" t="s">
        <v>56</v>
      </c>
      <c r="T34" s="25" t="s">
        <v>56</v>
      </c>
      <c r="U34" s="25" t="s">
        <v>56</v>
      </c>
      <c r="V34" s="25" t="s">
        <v>56</v>
      </c>
      <c r="W34" s="25" t="s">
        <v>56</v>
      </c>
      <c r="X34" s="25" t="s">
        <v>56</v>
      </c>
      <c r="Y34" s="25" t="s">
        <v>56</v>
      </c>
      <c r="Z34" s="25" t="s">
        <v>56</v>
      </c>
      <c r="AA34" s="25" t="s">
        <v>56</v>
      </c>
      <c r="AB34" s="25" t="s">
        <v>56</v>
      </c>
      <c r="AC34" s="25" t="s">
        <v>56</v>
      </c>
      <c r="AD34" s="25" t="s">
        <v>56</v>
      </c>
      <c r="AE34" s="25" t="s">
        <v>56</v>
      </c>
      <c r="AF34" s="25" t="s">
        <v>56</v>
      </c>
      <c r="AG34" s="25" t="s">
        <v>56</v>
      </c>
      <c r="AH34" s="25" t="s">
        <v>56</v>
      </c>
      <c r="AI34" s="25" t="s">
        <v>56</v>
      </c>
      <c r="AJ34" s="26" t="s">
        <v>56</v>
      </c>
    </row>
    <row r="35" spans="1:36" ht="13" x14ac:dyDescent="0.3">
      <c r="B35" s="20">
        <f t="shared" si="1"/>
        <v>0</v>
      </c>
      <c r="C35" s="5">
        <f>'Table 1'!B36</f>
        <v>0</v>
      </c>
      <c r="D35" s="5">
        <f>'Table 1'!C36</f>
        <v>1</v>
      </c>
      <c r="E35" s="5" t="str">
        <f>'Table 1'!D36</f>
        <v>Per/poly fluorinated substances</v>
      </c>
      <c r="F35" s="5" t="str">
        <f>'Table 1'!E36</f>
        <v>C</v>
      </c>
      <c r="G35" s="5" t="str">
        <f>'Table 1'!F36</f>
        <v>5:3 FTCA
7:3 FTCA</v>
      </c>
      <c r="H35" s="12">
        <f>'Table 1'!G36</f>
        <v>0</v>
      </c>
      <c r="I35" s="21" t="s">
        <v>56</v>
      </c>
      <c r="J35" s="25" t="s">
        <v>56</v>
      </c>
      <c r="K35" s="25" t="s">
        <v>56</v>
      </c>
      <c r="L35" s="25" t="s">
        <v>56</v>
      </c>
      <c r="M35" s="35" t="s">
        <v>56</v>
      </c>
      <c r="N35" s="35" t="s">
        <v>56</v>
      </c>
      <c r="O35" s="35" t="s">
        <v>56</v>
      </c>
      <c r="P35" s="35" t="s">
        <v>56</v>
      </c>
      <c r="Q35" s="35" t="s">
        <v>56</v>
      </c>
      <c r="R35" s="35" t="s">
        <v>56</v>
      </c>
      <c r="S35" s="35" t="s">
        <v>56</v>
      </c>
      <c r="T35" s="25" t="s">
        <v>56</v>
      </c>
      <c r="U35" s="25" t="s">
        <v>56</v>
      </c>
      <c r="V35" s="25" t="s">
        <v>56</v>
      </c>
      <c r="W35" s="25" t="s">
        <v>56</v>
      </c>
      <c r="X35" s="25" t="s">
        <v>56</v>
      </c>
      <c r="Y35" s="25" t="s">
        <v>56</v>
      </c>
      <c r="Z35" s="25" t="s">
        <v>56</v>
      </c>
      <c r="AA35" s="25" t="s">
        <v>56</v>
      </c>
      <c r="AB35" s="25" t="s">
        <v>56</v>
      </c>
      <c r="AC35" s="25" t="s">
        <v>56</v>
      </c>
      <c r="AD35" s="25" t="s">
        <v>56</v>
      </c>
      <c r="AE35" s="25" t="s">
        <v>56</v>
      </c>
      <c r="AF35" s="25" t="s">
        <v>56</v>
      </c>
      <c r="AG35" s="25" t="s">
        <v>56</v>
      </c>
      <c r="AH35" s="25" t="s">
        <v>56</v>
      </c>
      <c r="AI35" s="25" t="s">
        <v>56</v>
      </c>
      <c r="AJ35" s="26" t="s">
        <v>56</v>
      </c>
    </row>
    <row r="36" spans="1:36" ht="13" x14ac:dyDescent="0.3">
      <c r="B36" s="20">
        <f t="shared" si="1"/>
        <v>0</v>
      </c>
      <c r="C36" s="5">
        <f>'Table 1'!B37</f>
        <v>0</v>
      </c>
      <c r="D36" s="5">
        <f>'Table 1'!C37</f>
        <v>1</v>
      </c>
      <c r="E36" s="5" t="str">
        <f>'Table 1'!D37</f>
        <v>Per/poly fluorinated substances</v>
      </c>
      <c r="F36" s="5" t="str">
        <f>'Table 1'!E37</f>
        <v>C</v>
      </c>
      <c r="G36" s="5" t="str">
        <f>'Table 1'!F37</f>
        <v>6:2 FTUCA
8:2 FTUCA
10:2 FTUCA</v>
      </c>
      <c r="H36" s="12" t="str">
        <f>'Table 1'!G37</f>
        <v>70887-88-6</v>
      </c>
      <c r="I36" s="21" t="s">
        <v>56</v>
      </c>
      <c r="J36" s="25" t="s">
        <v>56</v>
      </c>
      <c r="K36" s="25" t="s">
        <v>56</v>
      </c>
      <c r="L36" s="25" t="s">
        <v>56</v>
      </c>
      <c r="M36" s="35" t="s">
        <v>56</v>
      </c>
      <c r="N36" s="35" t="s">
        <v>56</v>
      </c>
      <c r="O36" s="35" t="s">
        <v>56</v>
      </c>
      <c r="P36" s="35" t="s">
        <v>56</v>
      </c>
      <c r="Q36" s="35" t="s">
        <v>56</v>
      </c>
      <c r="R36" s="35" t="s">
        <v>56</v>
      </c>
      <c r="S36" s="35" t="s">
        <v>56</v>
      </c>
      <c r="T36" s="25" t="s">
        <v>56</v>
      </c>
      <c r="U36" s="25" t="s">
        <v>56</v>
      </c>
      <c r="V36" s="25" t="s">
        <v>56</v>
      </c>
      <c r="W36" s="25" t="s">
        <v>56</v>
      </c>
      <c r="X36" s="25" t="s">
        <v>56</v>
      </c>
      <c r="Y36" s="25" t="s">
        <v>56</v>
      </c>
      <c r="Z36" s="25" t="s">
        <v>56</v>
      </c>
      <c r="AA36" s="25" t="s">
        <v>56</v>
      </c>
      <c r="AB36" s="25" t="s">
        <v>56</v>
      </c>
      <c r="AC36" s="25" t="s">
        <v>56</v>
      </c>
      <c r="AD36" s="25" t="s">
        <v>56</v>
      </c>
      <c r="AE36" s="25" t="s">
        <v>56</v>
      </c>
      <c r="AF36" s="25" t="s">
        <v>56</v>
      </c>
      <c r="AG36" s="25" t="s">
        <v>56</v>
      </c>
      <c r="AH36" s="25" t="s">
        <v>56</v>
      </c>
      <c r="AI36" s="25" t="s">
        <v>56</v>
      </c>
      <c r="AJ36" s="26" t="s">
        <v>56</v>
      </c>
    </row>
    <row r="37" spans="1:36" ht="13" x14ac:dyDescent="0.3">
      <c r="A37" s="44" t="s">
        <v>852</v>
      </c>
      <c r="B37" s="20">
        <f t="shared" si="1"/>
        <v>1</v>
      </c>
      <c r="C37" s="5">
        <f>'Table 1'!B38</f>
        <v>0</v>
      </c>
      <c r="D37" s="5">
        <f>'Table 1'!C38</f>
        <v>1</v>
      </c>
      <c r="E37" s="5" t="str">
        <f>'Table 1'!D38</f>
        <v>Per/poly fluorinated substances</v>
      </c>
      <c r="F37" s="5" t="str">
        <f>'Table 1'!E38</f>
        <v>C</v>
      </c>
      <c r="G37" s="5" t="str">
        <f>'Table 1'!F38</f>
        <v>PFECA (GenX)</v>
      </c>
      <c r="H37" s="12" t="str">
        <f>'Table 1'!G38</f>
        <v>62037-80-3</v>
      </c>
      <c r="I37" s="21" t="s">
        <v>809</v>
      </c>
      <c r="J37" s="141" t="s">
        <v>814</v>
      </c>
      <c r="K37" s="25" t="s">
        <v>56</v>
      </c>
      <c r="L37" s="25" t="s">
        <v>56</v>
      </c>
      <c r="M37" s="35" t="s">
        <v>56</v>
      </c>
      <c r="N37" s="35" t="s">
        <v>56</v>
      </c>
      <c r="O37" s="35" t="s">
        <v>56</v>
      </c>
      <c r="P37" s="35" t="s">
        <v>56</v>
      </c>
      <c r="Q37" s="35" t="s">
        <v>55</v>
      </c>
      <c r="R37" s="35" t="s">
        <v>56</v>
      </c>
      <c r="S37" s="35" t="s">
        <v>56</v>
      </c>
      <c r="T37" s="25" t="s">
        <v>56</v>
      </c>
      <c r="U37" s="25" t="s">
        <v>56</v>
      </c>
      <c r="V37" s="25" t="s">
        <v>56</v>
      </c>
      <c r="W37" s="25" t="s">
        <v>56</v>
      </c>
      <c r="X37" s="25" t="s">
        <v>56</v>
      </c>
      <c r="Y37" s="25" t="s">
        <v>56</v>
      </c>
      <c r="Z37" s="25" t="s">
        <v>56</v>
      </c>
      <c r="AA37" s="25" t="s">
        <v>56</v>
      </c>
      <c r="AB37" s="25" t="s">
        <v>56</v>
      </c>
      <c r="AC37" s="25" t="s">
        <v>56</v>
      </c>
      <c r="AD37" s="25" t="s">
        <v>56</v>
      </c>
      <c r="AE37" s="25" t="s">
        <v>56</v>
      </c>
      <c r="AF37" s="25" t="s">
        <v>56</v>
      </c>
      <c r="AG37" s="25" t="s">
        <v>56</v>
      </c>
      <c r="AH37" s="25" t="s">
        <v>56</v>
      </c>
      <c r="AI37" s="25" t="s">
        <v>56</v>
      </c>
      <c r="AJ37" s="26" t="s">
        <v>56</v>
      </c>
    </row>
    <row r="38" spans="1:36" ht="13" x14ac:dyDescent="0.3">
      <c r="B38" s="20">
        <f t="shared" si="1"/>
        <v>1</v>
      </c>
      <c r="C38" s="5">
        <f>'Table 1'!B39</f>
        <v>0</v>
      </c>
      <c r="D38" s="5">
        <f>'Table 1'!C39</f>
        <v>1</v>
      </c>
      <c r="E38" s="5" t="str">
        <f>'Table 1'!D39</f>
        <v>Per/poly fluorinated substances</v>
      </c>
      <c r="F38" s="5" t="str">
        <f>'Table 1'!E39</f>
        <v>C</v>
      </c>
      <c r="G38" s="5" t="str">
        <f>'Table 1'!F39</f>
        <v>PFECA</v>
      </c>
      <c r="H38" s="12" t="str">
        <f>'Table 1'!G39</f>
        <v>908020-52-0</v>
      </c>
      <c r="I38" s="21" t="s">
        <v>809</v>
      </c>
      <c r="J38" s="141" t="s">
        <v>815</v>
      </c>
      <c r="K38" s="25" t="s">
        <v>56</v>
      </c>
      <c r="L38" s="25" t="s">
        <v>56</v>
      </c>
      <c r="M38" s="35" t="s">
        <v>56</v>
      </c>
      <c r="N38" s="35" t="s">
        <v>56</v>
      </c>
      <c r="O38" s="35" t="s">
        <v>56</v>
      </c>
      <c r="P38" s="35" t="s">
        <v>56</v>
      </c>
      <c r="Q38" s="35" t="s">
        <v>55</v>
      </c>
      <c r="R38" s="35" t="s">
        <v>56</v>
      </c>
      <c r="S38" s="35" t="s">
        <v>56</v>
      </c>
      <c r="T38" s="25" t="s">
        <v>56</v>
      </c>
      <c r="U38" s="25" t="s">
        <v>56</v>
      </c>
      <c r="V38" s="25" t="s">
        <v>56</v>
      </c>
      <c r="W38" s="25" t="s">
        <v>56</v>
      </c>
      <c r="X38" s="25" t="s">
        <v>56</v>
      </c>
      <c r="Y38" s="25" t="s">
        <v>56</v>
      </c>
      <c r="Z38" s="25" t="s">
        <v>56</v>
      </c>
      <c r="AA38" s="25" t="s">
        <v>56</v>
      </c>
      <c r="AB38" s="25" t="s">
        <v>56</v>
      </c>
      <c r="AC38" s="25" t="s">
        <v>56</v>
      </c>
      <c r="AD38" s="25" t="s">
        <v>56</v>
      </c>
      <c r="AE38" s="25" t="s">
        <v>56</v>
      </c>
      <c r="AF38" s="25" t="s">
        <v>56</v>
      </c>
      <c r="AG38" s="25" t="s">
        <v>56</v>
      </c>
      <c r="AH38" s="25" t="s">
        <v>56</v>
      </c>
      <c r="AI38" s="25" t="s">
        <v>56</v>
      </c>
      <c r="AJ38" s="26" t="s">
        <v>56</v>
      </c>
    </row>
    <row r="39" spans="1:36" ht="13" x14ac:dyDescent="0.3">
      <c r="B39" s="20">
        <f t="shared" si="1"/>
        <v>1</v>
      </c>
      <c r="C39" s="5">
        <f>'Table 1'!B40</f>
        <v>0</v>
      </c>
      <c r="D39" s="5">
        <f>'Table 1'!C40</f>
        <v>1</v>
      </c>
      <c r="E39" s="5" t="str">
        <f>'Table 1'!D40</f>
        <v>Per/poly fluorinated substances</v>
      </c>
      <c r="F39" s="5" t="str">
        <f>'Table 1'!E40</f>
        <v>C</v>
      </c>
      <c r="G39" s="5" t="str">
        <f>'Table 1'!F40</f>
        <v>6:2 FTMAC</v>
      </c>
      <c r="H39" s="12" t="str">
        <f>'Table 1'!G40</f>
        <v>2144-53-8</v>
      </c>
      <c r="I39" s="21" t="s">
        <v>810</v>
      </c>
      <c r="J39" s="141" t="s">
        <v>816</v>
      </c>
      <c r="K39" s="25" t="s">
        <v>56</v>
      </c>
      <c r="L39" s="25" t="s">
        <v>56</v>
      </c>
      <c r="M39" s="35" t="s">
        <v>56</v>
      </c>
      <c r="N39" s="35" t="s">
        <v>56</v>
      </c>
      <c r="O39" s="35" t="s">
        <v>56</v>
      </c>
      <c r="P39" s="35" t="s">
        <v>56</v>
      </c>
      <c r="Q39" s="35" t="s">
        <v>55</v>
      </c>
      <c r="R39" s="35" t="s">
        <v>55</v>
      </c>
      <c r="S39" s="35" t="s">
        <v>56</v>
      </c>
      <c r="T39" s="25" t="s">
        <v>56</v>
      </c>
      <c r="U39" s="25" t="s">
        <v>56</v>
      </c>
      <c r="V39" s="25" t="s">
        <v>56</v>
      </c>
      <c r="W39" s="25" t="s">
        <v>56</v>
      </c>
      <c r="X39" s="25" t="s">
        <v>56</v>
      </c>
      <c r="Y39" s="25" t="s">
        <v>56</v>
      </c>
      <c r="Z39" s="25" t="s">
        <v>56</v>
      </c>
      <c r="AA39" s="25" t="s">
        <v>56</v>
      </c>
      <c r="AB39" s="25" t="s">
        <v>56</v>
      </c>
      <c r="AC39" s="25" t="s">
        <v>56</v>
      </c>
      <c r="AD39" s="25" t="s">
        <v>56</v>
      </c>
      <c r="AE39" s="25" t="s">
        <v>56</v>
      </c>
      <c r="AF39" s="25" t="s">
        <v>56</v>
      </c>
      <c r="AG39" s="25" t="s">
        <v>56</v>
      </c>
      <c r="AH39" s="25" t="s">
        <v>56</v>
      </c>
      <c r="AI39" s="25" t="s">
        <v>56</v>
      </c>
      <c r="AJ39" s="26" t="s">
        <v>56</v>
      </c>
    </row>
    <row r="40" spans="1:36" ht="13" x14ac:dyDescent="0.3">
      <c r="B40" s="20">
        <f t="shared" si="1"/>
        <v>1</v>
      </c>
      <c r="C40" s="5">
        <f>'Table 1'!B41</f>
        <v>0</v>
      </c>
      <c r="D40" s="5">
        <f>'Table 1'!C41</f>
        <v>1</v>
      </c>
      <c r="E40" s="5" t="str">
        <f>'Table 1'!D41</f>
        <v>Per/poly fluorinated substances</v>
      </c>
      <c r="F40" s="5" t="str">
        <f>'Table 1'!E41</f>
        <v>C</v>
      </c>
      <c r="G40" s="5" t="str">
        <f>'Table 1'!F41</f>
        <v>6:2 FTAC
8:2 FTAC
10:2 FTAC</v>
      </c>
      <c r="H40" s="12" t="str">
        <f>'Table 1'!G41</f>
        <v>17527-29-6</v>
      </c>
      <c r="I40" s="21" t="s">
        <v>810</v>
      </c>
      <c r="J40" s="141" t="s">
        <v>817</v>
      </c>
      <c r="K40" s="25" t="s">
        <v>56</v>
      </c>
      <c r="L40" s="25" t="s">
        <v>56</v>
      </c>
      <c r="M40" s="35" t="s">
        <v>56</v>
      </c>
      <c r="N40" s="35" t="s">
        <v>56</v>
      </c>
      <c r="O40" s="35" t="s">
        <v>56</v>
      </c>
      <c r="P40" s="35" t="s">
        <v>56</v>
      </c>
      <c r="Q40" s="35" t="s">
        <v>55</v>
      </c>
      <c r="R40" s="35" t="s">
        <v>55</v>
      </c>
      <c r="S40" s="35" t="s">
        <v>56</v>
      </c>
      <c r="T40" s="25" t="s">
        <v>56</v>
      </c>
      <c r="U40" s="25" t="s">
        <v>56</v>
      </c>
      <c r="V40" s="25" t="s">
        <v>56</v>
      </c>
      <c r="W40" s="25" t="s">
        <v>56</v>
      </c>
      <c r="X40" s="25" t="s">
        <v>56</v>
      </c>
      <c r="Y40" s="25" t="s">
        <v>56</v>
      </c>
      <c r="Z40" s="25" t="s">
        <v>56</v>
      </c>
      <c r="AA40" s="25" t="s">
        <v>56</v>
      </c>
      <c r="AB40" s="25" t="s">
        <v>56</v>
      </c>
      <c r="AC40" s="25" t="s">
        <v>56</v>
      </c>
      <c r="AD40" s="25" t="s">
        <v>56</v>
      </c>
      <c r="AE40" s="25" t="s">
        <v>56</v>
      </c>
      <c r="AF40" s="25" t="s">
        <v>56</v>
      </c>
      <c r="AG40" s="25" t="s">
        <v>56</v>
      </c>
      <c r="AH40" s="25" t="s">
        <v>56</v>
      </c>
      <c r="AI40" s="25" t="s">
        <v>56</v>
      </c>
      <c r="AJ40" s="26" t="s">
        <v>56</v>
      </c>
    </row>
    <row r="41" spans="1:36" ht="13" x14ac:dyDescent="0.3">
      <c r="B41" s="20">
        <f t="shared" si="1"/>
        <v>0</v>
      </c>
      <c r="C41" s="5">
        <f>'Table 1'!B42</f>
        <v>0</v>
      </c>
      <c r="D41" s="5">
        <f>'Table 1'!C42</f>
        <v>1</v>
      </c>
      <c r="E41" s="5" t="str">
        <f>'Table 1'!D42</f>
        <v>Per/poly fluorinated substances</v>
      </c>
      <c r="F41" s="5" t="str">
        <f>'Table 1'!E42</f>
        <v>C</v>
      </c>
      <c r="G41" s="5" t="str">
        <f>'Table 1'!F42</f>
        <v>PfHxDA</v>
      </c>
      <c r="H41" s="12" t="str">
        <f>'Table 1'!G42</f>
        <v>67905-19-5</v>
      </c>
      <c r="I41" s="21" t="s">
        <v>56</v>
      </c>
      <c r="J41" s="25" t="s">
        <v>56</v>
      </c>
      <c r="K41" s="25" t="s">
        <v>56</v>
      </c>
      <c r="L41" s="25" t="s">
        <v>56</v>
      </c>
      <c r="M41" s="35" t="s">
        <v>56</v>
      </c>
      <c r="N41" s="35" t="s">
        <v>56</v>
      </c>
      <c r="O41" s="35" t="s">
        <v>56</v>
      </c>
      <c r="P41" s="35" t="s">
        <v>56</v>
      </c>
      <c r="Q41" s="35" t="s">
        <v>56</v>
      </c>
      <c r="R41" s="35" t="s">
        <v>56</v>
      </c>
      <c r="S41" s="35" t="s">
        <v>56</v>
      </c>
      <c r="T41" s="25" t="s">
        <v>56</v>
      </c>
      <c r="U41" s="25" t="s">
        <v>56</v>
      </c>
      <c r="V41" s="25" t="s">
        <v>56</v>
      </c>
      <c r="W41" s="25" t="s">
        <v>56</v>
      </c>
      <c r="X41" s="25" t="s">
        <v>56</v>
      </c>
      <c r="Y41" s="25" t="s">
        <v>56</v>
      </c>
      <c r="Z41" s="25" t="s">
        <v>56</v>
      </c>
      <c r="AA41" s="25" t="s">
        <v>56</v>
      </c>
      <c r="AB41" s="25" t="s">
        <v>56</v>
      </c>
      <c r="AC41" s="25" t="s">
        <v>56</v>
      </c>
      <c r="AD41" s="25" t="s">
        <v>56</v>
      </c>
      <c r="AE41" s="25" t="s">
        <v>56</v>
      </c>
      <c r="AF41" s="25" t="s">
        <v>56</v>
      </c>
      <c r="AG41" s="25" t="s">
        <v>56</v>
      </c>
      <c r="AH41" s="25" t="s">
        <v>56</v>
      </c>
      <c r="AI41" s="25" t="s">
        <v>56</v>
      </c>
      <c r="AJ41" s="26" t="s">
        <v>56</v>
      </c>
    </row>
    <row r="42" spans="1:36" ht="13" x14ac:dyDescent="0.3">
      <c r="B42" s="20">
        <f t="shared" si="1"/>
        <v>1</v>
      </c>
      <c r="C42" s="5">
        <f>'Table 1'!B43</f>
        <v>0</v>
      </c>
      <c r="D42" s="5">
        <f>'Table 1'!C43</f>
        <v>1</v>
      </c>
      <c r="E42" s="5" t="str">
        <f>'Table 1'!D43</f>
        <v>Per/poly fluorinated substances</v>
      </c>
      <c r="F42" s="5" t="str">
        <f>'Table 1'!E43</f>
        <v>C</v>
      </c>
      <c r="G42" s="5" t="str">
        <f>'Table 1'!F43</f>
        <v>C4/C4 PFPiA</v>
      </c>
      <c r="H42" s="12" t="str">
        <f>'Table 1'!G43</f>
        <v>52299-25-9</v>
      </c>
      <c r="I42" s="21" t="s">
        <v>811</v>
      </c>
      <c r="J42" s="141" t="s">
        <v>818</v>
      </c>
      <c r="K42" s="25" t="s">
        <v>56</v>
      </c>
      <c r="L42" s="25" t="s">
        <v>56</v>
      </c>
      <c r="M42" s="35" t="s">
        <v>56</v>
      </c>
      <c r="N42" s="35" t="s">
        <v>56</v>
      </c>
      <c r="O42" s="35" t="s">
        <v>55</v>
      </c>
      <c r="P42" s="35" t="s">
        <v>55</v>
      </c>
      <c r="Q42" s="35" t="s">
        <v>55</v>
      </c>
      <c r="R42" s="35" t="s">
        <v>55</v>
      </c>
      <c r="S42" s="35" t="s">
        <v>56</v>
      </c>
      <c r="T42" s="25" t="s">
        <v>56</v>
      </c>
      <c r="U42" s="25" t="s">
        <v>56</v>
      </c>
      <c r="V42" s="25" t="s">
        <v>56</v>
      </c>
      <c r="W42" s="25" t="s">
        <v>56</v>
      </c>
      <c r="X42" s="25" t="s">
        <v>56</v>
      </c>
      <c r="Y42" s="25" t="s">
        <v>56</v>
      </c>
      <c r="Z42" s="25" t="s">
        <v>56</v>
      </c>
      <c r="AA42" s="25" t="s">
        <v>56</v>
      </c>
      <c r="AB42" s="25" t="s">
        <v>56</v>
      </c>
      <c r="AC42" s="25" t="s">
        <v>56</v>
      </c>
      <c r="AD42" s="25" t="s">
        <v>56</v>
      </c>
      <c r="AE42" s="25" t="s">
        <v>56</v>
      </c>
      <c r="AF42" s="25" t="s">
        <v>56</v>
      </c>
      <c r="AG42" s="25" t="s">
        <v>56</v>
      </c>
      <c r="AH42" s="25" t="s">
        <v>56</v>
      </c>
      <c r="AI42" s="25" t="s">
        <v>56</v>
      </c>
      <c r="AJ42" s="26" t="s">
        <v>56</v>
      </c>
    </row>
    <row r="43" spans="1:36" ht="13" x14ac:dyDescent="0.3">
      <c r="A43" s="44" t="s">
        <v>852</v>
      </c>
      <c r="B43" s="20">
        <f t="shared" si="1"/>
        <v>0</v>
      </c>
      <c r="C43" s="5">
        <f>'Table 1'!B44</f>
        <v>0</v>
      </c>
      <c r="D43" s="5">
        <f>'Table 1'!C44</f>
        <v>1</v>
      </c>
      <c r="E43" s="5" t="str">
        <f>'Table 1'!D44</f>
        <v>Per/poly fluorinated substances</v>
      </c>
      <c r="F43" s="5" t="str">
        <f>'Table 1'!E44</f>
        <v>C</v>
      </c>
      <c r="G43" s="5" t="str">
        <f>'Table 1'!F44</f>
        <v>8:2 FTOH</v>
      </c>
      <c r="H43" s="12" t="str">
        <f>'Table 1'!G44</f>
        <v>678-39-7</v>
      </c>
      <c r="I43" s="21" t="s">
        <v>56</v>
      </c>
      <c r="J43" s="25" t="s">
        <v>56</v>
      </c>
      <c r="K43" s="25" t="s">
        <v>56</v>
      </c>
      <c r="L43" s="25" t="s">
        <v>56</v>
      </c>
      <c r="M43" s="35" t="s">
        <v>56</v>
      </c>
      <c r="N43" s="35" t="s">
        <v>56</v>
      </c>
      <c r="O43" s="35" t="s">
        <v>56</v>
      </c>
      <c r="P43" s="35" t="s">
        <v>56</v>
      </c>
      <c r="Q43" s="35" t="s">
        <v>56</v>
      </c>
      <c r="R43" s="35" t="s">
        <v>56</v>
      </c>
      <c r="S43" s="35" t="s">
        <v>56</v>
      </c>
      <c r="T43" s="25" t="s">
        <v>56</v>
      </c>
      <c r="U43" s="25" t="s">
        <v>56</v>
      </c>
      <c r="V43" s="25" t="s">
        <v>56</v>
      </c>
      <c r="W43" s="25" t="s">
        <v>56</v>
      </c>
      <c r="X43" s="25" t="s">
        <v>56</v>
      </c>
      <c r="Y43" s="25" t="s">
        <v>56</v>
      </c>
      <c r="Z43" s="25" t="s">
        <v>56</v>
      </c>
      <c r="AA43" s="25" t="s">
        <v>56</v>
      </c>
      <c r="AB43" s="25" t="s">
        <v>56</v>
      </c>
      <c r="AC43" s="25" t="s">
        <v>56</v>
      </c>
      <c r="AD43" s="25" t="s">
        <v>56</v>
      </c>
      <c r="AE43" s="25" t="s">
        <v>56</v>
      </c>
      <c r="AF43" s="25" t="s">
        <v>56</v>
      </c>
      <c r="AG43" s="25" t="s">
        <v>56</v>
      </c>
      <c r="AH43" s="25" t="s">
        <v>56</v>
      </c>
      <c r="AI43" s="25" t="s">
        <v>56</v>
      </c>
      <c r="AJ43" s="26" t="s">
        <v>56</v>
      </c>
    </row>
    <row r="44" spans="1:36" ht="13" x14ac:dyDescent="0.3">
      <c r="A44" s="44" t="s">
        <v>852</v>
      </c>
      <c r="B44" s="20">
        <f t="shared" si="1"/>
        <v>0</v>
      </c>
      <c r="C44" s="5">
        <f>'Table 1'!B45</f>
        <v>0</v>
      </c>
      <c r="D44" s="5">
        <f>'Table 1'!C45</f>
        <v>1</v>
      </c>
      <c r="E44" s="5" t="str">
        <f>'Table 1'!D45</f>
        <v>Per/poly fluorinated substances</v>
      </c>
      <c r="F44" s="5">
        <f>'Table 1'!E45</f>
        <v>0</v>
      </c>
      <c r="G44" s="5" t="str">
        <f>'Table 1'!F45</f>
        <v>10:2 FTOH</v>
      </c>
      <c r="H44" s="12" t="str">
        <f>'Table 1'!G45</f>
        <v>865-86-1</v>
      </c>
      <c r="I44" s="21" t="s">
        <v>56</v>
      </c>
      <c r="J44" s="25" t="s">
        <v>56</v>
      </c>
      <c r="K44" s="25" t="s">
        <v>56</v>
      </c>
      <c r="L44" s="25" t="s">
        <v>56</v>
      </c>
      <c r="M44" s="35" t="s">
        <v>56</v>
      </c>
      <c r="N44" s="35" t="s">
        <v>56</v>
      </c>
      <c r="O44" s="35" t="s">
        <v>56</v>
      </c>
      <c r="P44" s="35" t="s">
        <v>56</v>
      </c>
      <c r="Q44" s="35" t="s">
        <v>56</v>
      </c>
      <c r="R44" s="35" t="s">
        <v>56</v>
      </c>
      <c r="S44" s="35" t="s">
        <v>56</v>
      </c>
      <c r="T44" s="25" t="s">
        <v>56</v>
      </c>
      <c r="U44" s="25" t="s">
        <v>56</v>
      </c>
      <c r="V44" s="25" t="s">
        <v>56</v>
      </c>
      <c r="W44" s="25" t="s">
        <v>56</v>
      </c>
      <c r="X44" s="25" t="s">
        <v>56</v>
      </c>
      <c r="Y44" s="25" t="s">
        <v>56</v>
      </c>
      <c r="Z44" s="25" t="s">
        <v>56</v>
      </c>
      <c r="AA44" s="25" t="s">
        <v>56</v>
      </c>
      <c r="AB44" s="25" t="s">
        <v>56</v>
      </c>
      <c r="AC44" s="25" t="s">
        <v>56</v>
      </c>
      <c r="AD44" s="25" t="s">
        <v>56</v>
      </c>
      <c r="AE44" s="25" t="s">
        <v>56</v>
      </c>
      <c r="AF44" s="25" t="s">
        <v>56</v>
      </c>
      <c r="AG44" s="25" t="s">
        <v>56</v>
      </c>
      <c r="AH44" s="25" t="s">
        <v>56</v>
      </c>
      <c r="AI44" s="25" t="s">
        <v>56</v>
      </c>
      <c r="AJ44" s="26" t="s">
        <v>56</v>
      </c>
    </row>
    <row r="45" spans="1:36" ht="13" x14ac:dyDescent="0.3">
      <c r="B45" s="20">
        <f t="shared" si="1"/>
        <v>0</v>
      </c>
      <c r="C45" s="5">
        <f>'Table 1'!B46</f>
        <v>0</v>
      </c>
      <c r="D45" s="5">
        <f>'Table 1'!C46</f>
        <v>1</v>
      </c>
      <c r="E45" s="5" t="str">
        <f>'Table 1'!D46</f>
        <v>Per/poly fluorinated substances</v>
      </c>
      <c r="F45" s="5" t="str">
        <f>'Table 1'!E46</f>
        <v>C</v>
      </c>
      <c r="G45" s="5" t="str">
        <f>'Table 1'!F46</f>
        <v>C6/C6 PFPiA</v>
      </c>
      <c r="H45" s="12" t="str">
        <f>'Table 1'!G46</f>
        <v>40143-77-9</v>
      </c>
      <c r="I45" s="21" t="s">
        <v>56</v>
      </c>
      <c r="J45" s="25" t="s">
        <v>56</v>
      </c>
      <c r="K45" s="25" t="s">
        <v>56</v>
      </c>
      <c r="L45" s="25" t="s">
        <v>56</v>
      </c>
      <c r="M45" s="35" t="s">
        <v>56</v>
      </c>
      <c r="N45" s="35" t="s">
        <v>56</v>
      </c>
      <c r="O45" s="35" t="s">
        <v>56</v>
      </c>
      <c r="P45" s="35" t="s">
        <v>56</v>
      </c>
      <c r="Q45" s="35" t="s">
        <v>56</v>
      </c>
      <c r="R45" s="35" t="s">
        <v>56</v>
      </c>
      <c r="S45" s="35" t="s">
        <v>56</v>
      </c>
      <c r="T45" s="25" t="s">
        <v>56</v>
      </c>
      <c r="U45" s="25" t="s">
        <v>56</v>
      </c>
      <c r="V45" s="25" t="s">
        <v>56</v>
      </c>
      <c r="W45" s="25" t="s">
        <v>56</v>
      </c>
      <c r="X45" s="25" t="s">
        <v>56</v>
      </c>
      <c r="Y45" s="25" t="s">
        <v>56</v>
      </c>
      <c r="Z45" s="25" t="s">
        <v>56</v>
      </c>
      <c r="AA45" s="25" t="s">
        <v>56</v>
      </c>
      <c r="AB45" s="25" t="s">
        <v>56</v>
      </c>
      <c r="AC45" s="25" t="s">
        <v>56</v>
      </c>
      <c r="AD45" s="25" t="s">
        <v>56</v>
      </c>
      <c r="AE45" s="25" t="s">
        <v>56</v>
      </c>
      <c r="AF45" s="25" t="s">
        <v>56</v>
      </c>
      <c r="AG45" s="25" t="s">
        <v>56</v>
      </c>
      <c r="AH45" s="25" t="s">
        <v>56</v>
      </c>
      <c r="AI45" s="25" t="s">
        <v>56</v>
      </c>
      <c r="AJ45" s="26" t="s">
        <v>56</v>
      </c>
    </row>
    <row r="46" spans="1:36" ht="13" x14ac:dyDescent="0.3">
      <c r="B46" s="20">
        <f t="shared" si="1"/>
        <v>0</v>
      </c>
      <c r="C46" s="5">
        <f>'Table 1'!B47</f>
        <v>0</v>
      </c>
      <c r="D46" s="5">
        <f>'Table 1'!C47</f>
        <v>1</v>
      </c>
      <c r="E46" s="5" t="str">
        <f>'Table 1'!D47</f>
        <v>Per/poly fluorinated substances</v>
      </c>
      <c r="F46" s="5" t="str">
        <f>'Table 1'!E47</f>
        <v>C</v>
      </c>
      <c r="G46" s="5" t="str">
        <f>'Table 1'!F47</f>
        <v>C6/C8 PFPiA</v>
      </c>
      <c r="H46" s="12" t="str">
        <f>'Table 1'!G47</f>
        <v>610800-34-5</v>
      </c>
      <c r="I46" s="21" t="s">
        <v>56</v>
      </c>
      <c r="J46" s="25" t="s">
        <v>56</v>
      </c>
      <c r="K46" s="25" t="s">
        <v>56</v>
      </c>
      <c r="L46" s="25" t="s">
        <v>56</v>
      </c>
      <c r="M46" s="35" t="s">
        <v>56</v>
      </c>
      <c r="N46" s="35" t="s">
        <v>56</v>
      </c>
      <c r="O46" s="35" t="s">
        <v>56</v>
      </c>
      <c r="P46" s="35" t="s">
        <v>56</v>
      </c>
      <c r="Q46" s="35" t="s">
        <v>56</v>
      </c>
      <c r="R46" s="35" t="s">
        <v>56</v>
      </c>
      <c r="S46" s="35" t="s">
        <v>56</v>
      </c>
      <c r="T46" s="25" t="s">
        <v>56</v>
      </c>
      <c r="U46" s="25" t="s">
        <v>56</v>
      </c>
      <c r="V46" s="25" t="s">
        <v>56</v>
      </c>
      <c r="W46" s="25" t="s">
        <v>56</v>
      </c>
      <c r="X46" s="25" t="s">
        <v>56</v>
      </c>
      <c r="Y46" s="25" t="s">
        <v>56</v>
      </c>
      <c r="Z46" s="25" t="s">
        <v>56</v>
      </c>
      <c r="AA46" s="25" t="s">
        <v>56</v>
      </c>
      <c r="AB46" s="25" t="s">
        <v>56</v>
      </c>
      <c r="AC46" s="25" t="s">
        <v>56</v>
      </c>
      <c r="AD46" s="25" t="s">
        <v>56</v>
      </c>
      <c r="AE46" s="25" t="s">
        <v>56</v>
      </c>
      <c r="AF46" s="25" t="s">
        <v>56</v>
      </c>
      <c r="AG46" s="25" t="s">
        <v>56</v>
      </c>
      <c r="AH46" s="25" t="s">
        <v>56</v>
      </c>
      <c r="AI46" s="25" t="s">
        <v>56</v>
      </c>
      <c r="AJ46" s="26" t="s">
        <v>56</v>
      </c>
    </row>
    <row r="47" spans="1:36" ht="13" x14ac:dyDescent="0.3">
      <c r="B47" s="20">
        <f t="shared" si="1"/>
        <v>0</v>
      </c>
      <c r="C47" s="5">
        <f>'Table 1'!B48</f>
        <v>0</v>
      </c>
      <c r="D47" s="5">
        <f>'Table 1'!C48</f>
        <v>1</v>
      </c>
      <c r="E47" s="5" t="str">
        <f>'Table 1'!D48</f>
        <v>Per/poly fluorinated substances</v>
      </c>
      <c r="F47" s="5" t="str">
        <f>'Table 1'!E48</f>
        <v>C</v>
      </c>
      <c r="G47" s="5" t="str">
        <f>'Table 1'!F48</f>
        <v>C8/C8 PFPiA</v>
      </c>
      <c r="H47" s="12" t="str">
        <f>'Table 1'!G48</f>
        <v>40143-79-1</v>
      </c>
      <c r="I47" s="21" t="s">
        <v>56</v>
      </c>
      <c r="J47" s="25" t="s">
        <v>56</v>
      </c>
      <c r="K47" s="25" t="s">
        <v>56</v>
      </c>
      <c r="L47" s="25" t="s">
        <v>56</v>
      </c>
      <c r="M47" s="35" t="s">
        <v>56</v>
      </c>
      <c r="N47" s="35" t="s">
        <v>56</v>
      </c>
      <c r="O47" s="35" t="s">
        <v>56</v>
      </c>
      <c r="P47" s="35" t="s">
        <v>56</v>
      </c>
      <c r="Q47" s="35" t="s">
        <v>56</v>
      </c>
      <c r="R47" s="35" t="s">
        <v>56</v>
      </c>
      <c r="S47" s="35" t="s">
        <v>56</v>
      </c>
      <c r="T47" s="25" t="s">
        <v>56</v>
      </c>
      <c r="U47" s="25" t="s">
        <v>56</v>
      </c>
      <c r="V47" s="25" t="s">
        <v>56</v>
      </c>
      <c r="W47" s="25" t="s">
        <v>56</v>
      </c>
      <c r="X47" s="25" t="s">
        <v>56</v>
      </c>
      <c r="Y47" s="25" t="s">
        <v>56</v>
      </c>
      <c r="Z47" s="25" t="s">
        <v>56</v>
      </c>
      <c r="AA47" s="25" t="s">
        <v>56</v>
      </c>
      <c r="AB47" s="25" t="s">
        <v>56</v>
      </c>
      <c r="AC47" s="25" t="s">
        <v>56</v>
      </c>
      <c r="AD47" s="25" t="s">
        <v>56</v>
      </c>
      <c r="AE47" s="25" t="s">
        <v>56</v>
      </c>
      <c r="AF47" s="25" t="s">
        <v>56</v>
      </c>
      <c r="AG47" s="25" t="s">
        <v>56</v>
      </c>
      <c r="AH47" s="25" t="s">
        <v>56</v>
      </c>
      <c r="AI47" s="25" t="s">
        <v>56</v>
      </c>
      <c r="AJ47" s="26" t="s">
        <v>56</v>
      </c>
    </row>
    <row r="48" spans="1:36" ht="13" x14ac:dyDescent="0.3">
      <c r="B48" s="20">
        <f t="shared" si="1"/>
        <v>0</v>
      </c>
      <c r="C48" s="5">
        <f>'Table 1'!B49</f>
        <v>0</v>
      </c>
      <c r="D48" s="5">
        <f>'Table 1'!C49</f>
        <v>1</v>
      </c>
      <c r="E48" s="5" t="str">
        <f>'Table 1'!D49</f>
        <v>Per/poly fluorinated substances</v>
      </c>
      <c r="F48" s="5" t="str">
        <f>'Table 1'!E49</f>
        <v>D</v>
      </c>
      <c r="G48" s="5" t="str">
        <f>'Table 1'!F49</f>
        <v>HFPO</v>
      </c>
      <c r="H48" s="12" t="str">
        <f>'Table 1'!G49</f>
        <v>220182-27-4</v>
      </c>
      <c r="I48" s="21" t="s">
        <v>56</v>
      </c>
      <c r="J48" s="25" t="s">
        <v>56</v>
      </c>
      <c r="K48" s="25" t="s">
        <v>56</v>
      </c>
      <c r="L48" s="25" t="s">
        <v>56</v>
      </c>
      <c r="M48" s="35" t="s">
        <v>56</v>
      </c>
      <c r="N48" s="35" t="s">
        <v>56</v>
      </c>
      <c r="O48" s="35" t="s">
        <v>56</v>
      </c>
      <c r="P48" s="35" t="s">
        <v>56</v>
      </c>
      <c r="Q48" s="35" t="s">
        <v>56</v>
      </c>
      <c r="R48" s="35" t="s">
        <v>56</v>
      </c>
      <c r="S48" s="35" t="s">
        <v>56</v>
      </c>
      <c r="T48" s="25" t="s">
        <v>56</v>
      </c>
      <c r="U48" s="25" t="s">
        <v>56</v>
      </c>
      <c r="V48" s="25" t="s">
        <v>56</v>
      </c>
      <c r="W48" s="25" t="s">
        <v>56</v>
      </c>
      <c r="X48" s="25" t="s">
        <v>56</v>
      </c>
      <c r="Y48" s="25" t="s">
        <v>56</v>
      </c>
      <c r="Z48" s="25" t="s">
        <v>56</v>
      </c>
      <c r="AA48" s="25" t="s">
        <v>56</v>
      </c>
      <c r="AB48" s="25" t="s">
        <v>56</v>
      </c>
      <c r="AC48" s="25" t="s">
        <v>56</v>
      </c>
      <c r="AD48" s="25" t="s">
        <v>56</v>
      </c>
      <c r="AE48" s="25" t="s">
        <v>56</v>
      </c>
      <c r="AF48" s="25" t="s">
        <v>56</v>
      </c>
      <c r="AG48" s="25" t="s">
        <v>56</v>
      </c>
      <c r="AH48" s="25" t="s">
        <v>56</v>
      </c>
      <c r="AI48" s="25" t="s">
        <v>56</v>
      </c>
      <c r="AJ48" s="26" t="s">
        <v>56</v>
      </c>
    </row>
    <row r="49" spans="2:36" ht="13" x14ac:dyDescent="0.3">
      <c r="B49" s="20">
        <f t="shared" si="1"/>
        <v>0</v>
      </c>
      <c r="C49" s="5">
        <f>'Table 1'!B50</f>
        <v>0</v>
      </c>
      <c r="D49" s="5">
        <f>'Table 1'!C50</f>
        <v>1</v>
      </c>
      <c r="E49" s="5" t="str">
        <f>'Table 1'!D50</f>
        <v>Per/poly fluorinated substances</v>
      </c>
      <c r="F49" s="5" t="str">
        <f>'Table 1'!E50</f>
        <v>D</v>
      </c>
      <c r="G49" s="5" t="str">
        <f>'Table 1'!F50</f>
        <v>PFCHS</v>
      </c>
      <c r="H49" s="12" t="str">
        <f>'Table 1'!G50</f>
        <v>3107-18-4</v>
      </c>
      <c r="I49" s="21" t="s">
        <v>56</v>
      </c>
      <c r="J49" s="25" t="s">
        <v>56</v>
      </c>
      <c r="K49" s="25" t="s">
        <v>56</v>
      </c>
      <c r="L49" s="25" t="s">
        <v>56</v>
      </c>
      <c r="M49" s="35" t="s">
        <v>56</v>
      </c>
      <c r="N49" s="35" t="s">
        <v>56</v>
      </c>
      <c r="O49" s="35" t="s">
        <v>56</v>
      </c>
      <c r="P49" s="35" t="s">
        <v>56</v>
      </c>
      <c r="Q49" s="35" t="s">
        <v>56</v>
      </c>
      <c r="R49" s="35" t="s">
        <v>56</v>
      </c>
      <c r="S49" s="35" t="s">
        <v>56</v>
      </c>
      <c r="T49" s="25" t="s">
        <v>56</v>
      </c>
      <c r="U49" s="25" t="s">
        <v>56</v>
      </c>
      <c r="V49" s="25" t="s">
        <v>56</v>
      </c>
      <c r="W49" s="25" t="s">
        <v>56</v>
      </c>
      <c r="X49" s="25" t="s">
        <v>56</v>
      </c>
      <c r="Y49" s="25" t="s">
        <v>56</v>
      </c>
      <c r="Z49" s="25" t="s">
        <v>56</v>
      </c>
      <c r="AA49" s="25" t="s">
        <v>56</v>
      </c>
      <c r="AB49" s="25" t="s">
        <v>56</v>
      </c>
      <c r="AC49" s="25" t="s">
        <v>56</v>
      </c>
      <c r="AD49" s="25" t="s">
        <v>56</v>
      </c>
      <c r="AE49" s="25" t="s">
        <v>56</v>
      </c>
      <c r="AF49" s="25" t="s">
        <v>56</v>
      </c>
      <c r="AG49" s="25" t="s">
        <v>56</v>
      </c>
      <c r="AH49" s="25" t="s">
        <v>56</v>
      </c>
      <c r="AI49" s="25" t="s">
        <v>56</v>
      </c>
      <c r="AJ49" s="26" t="s">
        <v>56</v>
      </c>
    </row>
    <row r="50" spans="2:36" ht="13" x14ac:dyDescent="0.3">
      <c r="B50" s="20">
        <f t="shared" si="1"/>
        <v>0</v>
      </c>
      <c r="C50" s="5" t="str">
        <f>'Table 1'!B51</f>
        <v>Y</v>
      </c>
      <c r="D50" s="5">
        <f>'Table 1'!C51</f>
        <v>1</v>
      </c>
      <c r="E50" s="5" t="str">
        <f>'Table 1'!D51</f>
        <v>Per/poly fluorinated substances</v>
      </c>
      <c r="F50" s="5" t="str">
        <f>'Table 1'!E51</f>
        <v>D</v>
      </c>
      <c r="G50" s="5" t="str">
        <f>'Table 1'!F51</f>
        <v>PFCHS</v>
      </c>
      <c r="H50" s="17" t="str">
        <f>'Table 1'!G51</f>
        <v>68156-01-4</v>
      </c>
      <c r="I50" s="21" t="s">
        <v>56</v>
      </c>
      <c r="J50" s="25" t="s">
        <v>56</v>
      </c>
      <c r="K50" s="25" t="s">
        <v>56</v>
      </c>
      <c r="L50" s="25" t="s">
        <v>56</v>
      </c>
      <c r="M50" s="35" t="s">
        <v>56</v>
      </c>
      <c r="N50" s="35" t="s">
        <v>56</v>
      </c>
      <c r="O50" s="35" t="s">
        <v>56</v>
      </c>
      <c r="P50" s="35" t="s">
        <v>56</v>
      </c>
      <c r="Q50" s="35" t="s">
        <v>56</v>
      </c>
      <c r="R50" s="35" t="s">
        <v>56</v>
      </c>
      <c r="S50" s="35" t="s">
        <v>56</v>
      </c>
      <c r="T50" s="25" t="s">
        <v>56</v>
      </c>
      <c r="U50" s="25" t="s">
        <v>56</v>
      </c>
      <c r="V50" s="25" t="s">
        <v>56</v>
      </c>
      <c r="W50" s="25" t="s">
        <v>56</v>
      </c>
      <c r="X50" s="25" t="s">
        <v>56</v>
      </c>
      <c r="Y50" s="25" t="s">
        <v>56</v>
      </c>
      <c r="Z50" s="25" t="s">
        <v>56</v>
      </c>
      <c r="AA50" s="25" t="s">
        <v>56</v>
      </c>
      <c r="AB50" s="25" t="s">
        <v>56</v>
      </c>
      <c r="AC50" s="25" t="s">
        <v>56</v>
      </c>
      <c r="AD50" s="25" t="s">
        <v>56</v>
      </c>
      <c r="AE50" s="25" t="s">
        <v>56</v>
      </c>
      <c r="AF50" s="25" t="s">
        <v>56</v>
      </c>
      <c r="AG50" s="25" t="s">
        <v>56</v>
      </c>
      <c r="AH50" s="25" t="s">
        <v>56</v>
      </c>
      <c r="AI50" s="25" t="s">
        <v>56</v>
      </c>
      <c r="AJ50" s="26" t="s">
        <v>56</v>
      </c>
    </row>
    <row r="51" spans="2:36" ht="13" x14ac:dyDescent="0.3">
      <c r="B51" s="20">
        <f t="shared" si="1"/>
        <v>0</v>
      </c>
      <c r="C51" s="5" t="str">
        <f>'Table 1'!B52</f>
        <v>Y</v>
      </c>
      <c r="D51" s="5">
        <f>'Table 1'!C52</f>
        <v>1</v>
      </c>
      <c r="E51" s="5" t="str">
        <f>'Table 1'!D52</f>
        <v>Per/poly fluorinated substances</v>
      </c>
      <c r="F51" s="5" t="str">
        <f>'Table 1'!E52</f>
        <v>D</v>
      </c>
      <c r="G51" s="5" t="str">
        <f>'Table 1'!F52</f>
        <v>PFCHS</v>
      </c>
      <c r="H51" s="17" t="str">
        <f>'Table 1'!G52</f>
        <v>335-24-0</v>
      </c>
      <c r="I51" s="21" t="s">
        <v>56</v>
      </c>
      <c r="J51" s="25" t="s">
        <v>56</v>
      </c>
      <c r="K51" s="25" t="s">
        <v>56</v>
      </c>
      <c r="L51" s="25" t="s">
        <v>56</v>
      </c>
      <c r="M51" s="35" t="s">
        <v>56</v>
      </c>
      <c r="N51" s="35" t="s">
        <v>56</v>
      </c>
      <c r="O51" s="35" t="s">
        <v>56</v>
      </c>
      <c r="P51" s="35" t="s">
        <v>56</v>
      </c>
      <c r="Q51" s="35" t="s">
        <v>56</v>
      </c>
      <c r="R51" s="35" t="s">
        <v>56</v>
      </c>
      <c r="S51" s="35" t="s">
        <v>56</v>
      </c>
      <c r="T51" s="25" t="s">
        <v>56</v>
      </c>
      <c r="U51" s="25" t="s">
        <v>56</v>
      </c>
      <c r="V51" s="25" t="s">
        <v>56</v>
      </c>
      <c r="W51" s="25" t="s">
        <v>56</v>
      </c>
      <c r="X51" s="25" t="s">
        <v>56</v>
      </c>
      <c r="Y51" s="25" t="s">
        <v>56</v>
      </c>
      <c r="Z51" s="25" t="s">
        <v>56</v>
      </c>
      <c r="AA51" s="25" t="s">
        <v>56</v>
      </c>
      <c r="AB51" s="25" t="s">
        <v>56</v>
      </c>
      <c r="AC51" s="25" t="s">
        <v>56</v>
      </c>
      <c r="AD51" s="25" t="s">
        <v>56</v>
      </c>
      <c r="AE51" s="25" t="s">
        <v>56</v>
      </c>
      <c r="AF51" s="25" t="s">
        <v>56</v>
      </c>
      <c r="AG51" s="25" t="s">
        <v>56</v>
      </c>
      <c r="AH51" s="25" t="s">
        <v>56</v>
      </c>
      <c r="AI51" s="25" t="s">
        <v>56</v>
      </c>
      <c r="AJ51" s="26" t="s">
        <v>56</v>
      </c>
    </row>
    <row r="52" spans="2:36" ht="13" x14ac:dyDescent="0.3">
      <c r="B52" s="20">
        <f t="shared" si="1"/>
        <v>0</v>
      </c>
      <c r="C52" s="5">
        <f>'Table 1'!B53</f>
        <v>0</v>
      </c>
      <c r="D52" s="5">
        <f>'Table 1'!C53</f>
        <v>1</v>
      </c>
      <c r="E52" s="5" t="str">
        <f>'Table 1'!D53</f>
        <v>Per/poly fluorinated substances</v>
      </c>
      <c r="F52" s="5" t="str">
        <f>'Table 1'!E53</f>
        <v>D</v>
      </c>
      <c r="G52" s="5" t="str">
        <f>'Table 1'!F53</f>
        <v>6:2/8:2 diPAP</v>
      </c>
      <c r="H52" s="12" t="str">
        <f>'Table 1'!G53</f>
        <v>943913-15-3</v>
      </c>
      <c r="I52" s="21" t="s">
        <v>56</v>
      </c>
      <c r="J52" s="25" t="s">
        <v>56</v>
      </c>
      <c r="K52" s="25" t="s">
        <v>56</v>
      </c>
      <c r="L52" s="25" t="s">
        <v>56</v>
      </c>
      <c r="M52" s="35" t="s">
        <v>56</v>
      </c>
      <c r="N52" s="35" t="s">
        <v>56</v>
      </c>
      <c r="O52" s="35" t="s">
        <v>56</v>
      </c>
      <c r="P52" s="35" t="s">
        <v>56</v>
      </c>
      <c r="Q52" s="35" t="s">
        <v>56</v>
      </c>
      <c r="R52" s="35" t="s">
        <v>56</v>
      </c>
      <c r="S52" s="35" t="s">
        <v>56</v>
      </c>
      <c r="T52" s="25" t="s">
        <v>56</v>
      </c>
      <c r="U52" s="25" t="s">
        <v>56</v>
      </c>
      <c r="V52" s="25" t="s">
        <v>56</v>
      </c>
      <c r="W52" s="25" t="s">
        <v>56</v>
      </c>
      <c r="X52" s="25" t="s">
        <v>56</v>
      </c>
      <c r="Y52" s="25" t="s">
        <v>56</v>
      </c>
      <c r="Z52" s="25" t="s">
        <v>56</v>
      </c>
      <c r="AA52" s="25" t="s">
        <v>56</v>
      </c>
      <c r="AB52" s="25" t="s">
        <v>56</v>
      </c>
      <c r="AC52" s="25" t="s">
        <v>56</v>
      </c>
      <c r="AD52" s="25" t="s">
        <v>56</v>
      </c>
      <c r="AE52" s="25" t="s">
        <v>56</v>
      </c>
      <c r="AF52" s="25" t="s">
        <v>56</v>
      </c>
      <c r="AG52" s="25" t="s">
        <v>56</v>
      </c>
      <c r="AH52" s="25" t="s">
        <v>56</v>
      </c>
      <c r="AI52" s="25" t="s">
        <v>56</v>
      </c>
      <c r="AJ52" s="26" t="s">
        <v>56</v>
      </c>
    </row>
    <row r="53" spans="2:36" ht="13" x14ac:dyDescent="0.3">
      <c r="B53" s="20">
        <f t="shared" si="1"/>
        <v>0</v>
      </c>
      <c r="C53" s="5">
        <f>'Table 1'!B54</f>
        <v>0</v>
      </c>
      <c r="D53" s="5">
        <f>'Table 1'!C54</f>
        <v>1</v>
      </c>
      <c r="E53" s="5" t="str">
        <f>'Table 1'!D54</f>
        <v>Per/poly fluorinated substances</v>
      </c>
      <c r="F53" s="5" t="str">
        <f>'Table 1'!E54</f>
        <v>D</v>
      </c>
      <c r="G53" s="5" t="str">
        <f>'Table 1'!F54</f>
        <v>8:2 monoPAP</v>
      </c>
      <c r="H53" s="12" t="str">
        <f>'Table 1'!G54</f>
        <v>57678-03-2</v>
      </c>
      <c r="I53" s="21" t="s">
        <v>56</v>
      </c>
      <c r="J53" s="25" t="s">
        <v>56</v>
      </c>
      <c r="K53" s="25" t="s">
        <v>56</v>
      </c>
      <c r="L53" s="25" t="s">
        <v>56</v>
      </c>
      <c r="M53" s="35" t="s">
        <v>56</v>
      </c>
      <c r="N53" s="35" t="s">
        <v>56</v>
      </c>
      <c r="O53" s="35" t="s">
        <v>56</v>
      </c>
      <c r="P53" s="35" t="s">
        <v>56</v>
      </c>
      <c r="Q53" s="35" t="s">
        <v>56</v>
      </c>
      <c r="R53" s="35" t="s">
        <v>56</v>
      </c>
      <c r="S53" s="35" t="s">
        <v>56</v>
      </c>
      <c r="T53" s="25" t="s">
        <v>56</v>
      </c>
      <c r="U53" s="25" t="s">
        <v>56</v>
      </c>
      <c r="V53" s="25" t="s">
        <v>56</v>
      </c>
      <c r="W53" s="25" t="s">
        <v>56</v>
      </c>
      <c r="X53" s="25" t="s">
        <v>56</v>
      </c>
      <c r="Y53" s="25" t="s">
        <v>56</v>
      </c>
      <c r="Z53" s="25" t="s">
        <v>56</v>
      </c>
      <c r="AA53" s="25" t="s">
        <v>56</v>
      </c>
      <c r="AB53" s="25" t="s">
        <v>56</v>
      </c>
      <c r="AC53" s="25" t="s">
        <v>56</v>
      </c>
      <c r="AD53" s="25" t="s">
        <v>56</v>
      </c>
      <c r="AE53" s="25" t="s">
        <v>56</v>
      </c>
      <c r="AF53" s="25" t="s">
        <v>56</v>
      </c>
      <c r="AG53" s="25" t="s">
        <v>56</v>
      </c>
      <c r="AH53" s="25" t="s">
        <v>56</v>
      </c>
      <c r="AI53" s="25" t="s">
        <v>56</v>
      </c>
      <c r="AJ53" s="26" t="s">
        <v>56</v>
      </c>
    </row>
    <row r="54" spans="2:36" ht="13" x14ac:dyDescent="0.3">
      <c r="B54" s="20">
        <f t="shared" si="1"/>
        <v>0</v>
      </c>
      <c r="C54" s="5">
        <f>'Table 1'!B55</f>
        <v>0</v>
      </c>
      <c r="D54" s="5">
        <f>'Table 1'!C55</f>
        <v>1</v>
      </c>
      <c r="E54" s="5" t="str">
        <f>'Table 1'!D55</f>
        <v>Per/poly fluorinated substances</v>
      </c>
      <c r="F54" s="5" t="str">
        <f>'Table 1'!E55</f>
        <v>D</v>
      </c>
      <c r="G54" s="5" t="str">
        <f>'Table 1'!F55</f>
        <v>PFOPA</v>
      </c>
      <c r="H54" s="12" t="str">
        <f>'Table 1'!G55</f>
        <v>252237-40-4</v>
      </c>
      <c r="I54" s="21" t="s">
        <v>56</v>
      </c>
      <c r="J54" s="25" t="s">
        <v>56</v>
      </c>
      <c r="K54" s="25" t="s">
        <v>56</v>
      </c>
      <c r="L54" s="25" t="s">
        <v>56</v>
      </c>
      <c r="M54" s="35" t="s">
        <v>56</v>
      </c>
      <c r="N54" s="35" t="s">
        <v>56</v>
      </c>
      <c r="O54" s="35" t="s">
        <v>56</v>
      </c>
      <c r="P54" s="35" t="s">
        <v>56</v>
      </c>
      <c r="Q54" s="35" t="s">
        <v>56</v>
      </c>
      <c r="R54" s="35" t="s">
        <v>56</v>
      </c>
      <c r="S54" s="35" t="s">
        <v>56</v>
      </c>
      <c r="T54" s="25" t="s">
        <v>56</v>
      </c>
      <c r="U54" s="25" t="s">
        <v>56</v>
      </c>
      <c r="V54" s="25" t="s">
        <v>56</v>
      </c>
      <c r="W54" s="25" t="s">
        <v>56</v>
      </c>
      <c r="X54" s="25" t="s">
        <v>56</v>
      </c>
      <c r="Y54" s="25" t="s">
        <v>56</v>
      </c>
      <c r="Z54" s="25" t="s">
        <v>56</v>
      </c>
      <c r="AA54" s="25" t="s">
        <v>56</v>
      </c>
      <c r="AB54" s="25" t="s">
        <v>56</v>
      </c>
      <c r="AC54" s="25" t="s">
        <v>56</v>
      </c>
      <c r="AD54" s="25" t="s">
        <v>56</v>
      </c>
      <c r="AE54" s="25" t="s">
        <v>56</v>
      </c>
      <c r="AF54" s="25" t="s">
        <v>56</v>
      </c>
      <c r="AG54" s="25" t="s">
        <v>56</v>
      </c>
      <c r="AH54" s="25" t="s">
        <v>56</v>
      </c>
      <c r="AI54" s="25" t="s">
        <v>56</v>
      </c>
      <c r="AJ54" s="26" t="s">
        <v>56</v>
      </c>
    </row>
    <row r="55" spans="2:36" ht="13" x14ac:dyDescent="0.3">
      <c r="B55" s="20">
        <f t="shared" si="1"/>
        <v>0</v>
      </c>
      <c r="C55" s="5">
        <f>'Table 1'!B56</f>
        <v>0</v>
      </c>
      <c r="D55" s="5">
        <f>'Table 1'!C56</f>
        <v>1</v>
      </c>
      <c r="E55" s="5" t="str">
        <f>'Table 1'!D56</f>
        <v>Per/poly fluorinated substances</v>
      </c>
      <c r="F55" s="5" t="str">
        <f>'Table 1'!E56</f>
        <v>D</v>
      </c>
      <c r="G55" s="5" t="str">
        <f>'Table 1'!F56</f>
        <v>Perfluorinated Siloxane</v>
      </c>
      <c r="H55" s="12" t="str">
        <f>'Table 1'!G56</f>
        <v>83048-65-1</v>
      </c>
      <c r="I55" s="21" t="s">
        <v>56</v>
      </c>
      <c r="J55" s="25" t="s">
        <v>56</v>
      </c>
      <c r="K55" s="25" t="s">
        <v>56</v>
      </c>
      <c r="L55" s="25" t="s">
        <v>56</v>
      </c>
      <c r="M55" s="35" t="s">
        <v>56</v>
      </c>
      <c r="N55" s="35" t="s">
        <v>56</v>
      </c>
      <c r="O55" s="35" t="s">
        <v>56</v>
      </c>
      <c r="P55" s="35" t="s">
        <v>56</v>
      </c>
      <c r="Q55" s="35" t="s">
        <v>56</v>
      </c>
      <c r="R55" s="35" t="s">
        <v>56</v>
      </c>
      <c r="S55" s="35" t="s">
        <v>56</v>
      </c>
      <c r="T55" s="25" t="s">
        <v>56</v>
      </c>
      <c r="U55" s="25" t="s">
        <v>56</v>
      </c>
      <c r="V55" s="25" t="s">
        <v>56</v>
      </c>
      <c r="W55" s="25" t="s">
        <v>56</v>
      </c>
      <c r="X55" s="25" t="s">
        <v>56</v>
      </c>
      <c r="Y55" s="25" t="s">
        <v>56</v>
      </c>
      <c r="Z55" s="25" t="s">
        <v>56</v>
      </c>
      <c r="AA55" s="25" t="s">
        <v>56</v>
      </c>
      <c r="AB55" s="25" t="s">
        <v>56</v>
      </c>
      <c r="AC55" s="25" t="s">
        <v>56</v>
      </c>
      <c r="AD55" s="25" t="s">
        <v>56</v>
      </c>
      <c r="AE55" s="25" t="s">
        <v>56</v>
      </c>
      <c r="AF55" s="25" t="s">
        <v>56</v>
      </c>
      <c r="AG55" s="25" t="s">
        <v>56</v>
      </c>
      <c r="AH55" s="25" t="s">
        <v>56</v>
      </c>
      <c r="AI55" s="25" t="s">
        <v>56</v>
      </c>
      <c r="AJ55" s="26" t="s">
        <v>56</v>
      </c>
    </row>
    <row r="56" spans="2:36" ht="13" x14ac:dyDescent="0.3">
      <c r="B56" s="20">
        <f t="shared" si="1"/>
        <v>0</v>
      </c>
      <c r="C56" s="5">
        <f>'Table 1'!B57</f>
        <v>0</v>
      </c>
      <c r="D56" s="5">
        <f>'Table 1'!C57</f>
        <v>1</v>
      </c>
      <c r="E56" s="5" t="str">
        <f>'Table 1'!D57</f>
        <v>Per/poly fluorinated substances</v>
      </c>
      <c r="F56" s="5" t="str">
        <f>'Table 1'!E57</f>
        <v>D</v>
      </c>
      <c r="G56" s="5" t="str">
        <f>'Table 1'!F57</f>
        <v>FL16.119</v>
      </c>
      <c r="H56" s="12" t="str">
        <f>'Table 1'!G57</f>
        <v>1003050-22-5</v>
      </c>
      <c r="I56" s="21" t="s">
        <v>56</v>
      </c>
      <c r="J56" s="25" t="s">
        <v>56</v>
      </c>
      <c r="K56" s="25" t="s">
        <v>56</v>
      </c>
      <c r="L56" s="25" t="s">
        <v>56</v>
      </c>
      <c r="M56" s="35" t="s">
        <v>56</v>
      </c>
      <c r="N56" s="35" t="s">
        <v>56</v>
      </c>
      <c r="O56" s="35" t="s">
        <v>56</v>
      </c>
      <c r="P56" s="35" t="s">
        <v>56</v>
      </c>
      <c r="Q56" s="35" t="s">
        <v>56</v>
      </c>
      <c r="R56" s="35" t="s">
        <v>56</v>
      </c>
      <c r="S56" s="35" t="s">
        <v>56</v>
      </c>
      <c r="T56" s="25" t="s">
        <v>56</v>
      </c>
      <c r="U56" s="25" t="s">
        <v>56</v>
      </c>
      <c r="V56" s="25" t="s">
        <v>56</v>
      </c>
      <c r="W56" s="25" t="s">
        <v>56</v>
      </c>
      <c r="X56" s="25" t="s">
        <v>56</v>
      </c>
      <c r="Y56" s="25" t="s">
        <v>56</v>
      </c>
      <c r="Z56" s="25" t="s">
        <v>56</v>
      </c>
      <c r="AA56" s="25" t="s">
        <v>56</v>
      </c>
      <c r="AB56" s="25" t="s">
        <v>56</v>
      </c>
      <c r="AC56" s="25" t="s">
        <v>56</v>
      </c>
      <c r="AD56" s="25" t="s">
        <v>56</v>
      </c>
      <c r="AE56" s="25" t="s">
        <v>56</v>
      </c>
      <c r="AF56" s="25" t="s">
        <v>56</v>
      </c>
      <c r="AG56" s="25" t="s">
        <v>56</v>
      </c>
      <c r="AH56" s="25" t="s">
        <v>56</v>
      </c>
      <c r="AI56" s="25" t="s">
        <v>56</v>
      </c>
      <c r="AJ56" s="26" t="s">
        <v>56</v>
      </c>
    </row>
    <row r="57" spans="2:36" ht="13" x14ac:dyDescent="0.3">
      <c r="B57" s="20">
        <f t="shared" si="1"/>
        <v>1</v>
      </c>
      <c r="C57" s="5">
        <f>'Table 1'!B58</f>
        <v>0</v>
      </c>
      <c r="D57" s="5">
        <f>'Table 1'!C58</f>
        <v>1</v>
      </c>
      <c r="E57" s="5" t="str">
        <f>'Table 1'!D58</f>
        <v>Per/poly fluorinated substances</v>
      </c>
      <c r="F57" s="5" t="str">
        <f>'Table 1'!E58</f>
        <v>E</v>
      </c>
      <c r="G57" s="5" t="str">
        <f>'Table 1'!F58</f>
        <v>6:2 FTCA
8:2 FTCA
10:2 FTCA</v>
      </c>
      <c r="H57" s="12" t="str">
        <f>'Table 1'!G58</f>
        <v>34454-97-2</v>
      </c>
      <c r="I57" s="21" t="s">
        <v>809</v>
      </c>
      <c r="J57" s="141" t="s">
        <v>819</v>
      </c>
      <c r="K57" s="25" t="s">
        <v>56</v>
      </c>
      <c r="L57" s="25" t="s">
        <v>56</v>
      </c>
      <c r="M57" s="35" t="s">
        <v>56</v>
      </c>
      <c r="N57" s="35" t="s">
        <v>56</v>
      </c>
      <c r="O57" s="35" t="s">
        <v>56</v>
      </c>
      <c r="P57" s="35" t="s">
        <v>56</v>
      </c>
      <c r="Q57" s="35" t="s">
        <v>55</v>
      </c>
      <c r="R57" s="35" t="s">
        <v>55</v>
      </c>
      <c r="S57" s="35" t="s">
        <v>56</v>
      </c>
      <c r="T57" s="25" t="s">
        <v>56</v>
      </c>
      <c r="U57" s="25" t="s">
        <v>56</v>
      </c>
      <c r="V57" s="25" t="s">
        <v>56</v>
      </c>
      <c r="W57" s="25" t="s">
        <v>56</v>
      </c>
      <c r="X57" s="25" t="s">
        <v>56</v>
      </c>
      <c r="Y57" s="25" t="s">
        <v>56</v>
      </c>
      <c r="Z57" s="25" t="s">
        <v>56</v>
      </c>
      <c r="AA57" s="25" t="s">
        <v>56</v>
      </c>
      <c r="AB57" s="25" t="s">
        <v>56</v>
      </c>
      <c r="AC57" s="25" t="s">
        <v>56</v>
      </c>
      <c r="AD57" s="25" t="s">
        <v>56</v>
      </c>
      <c r="AE57" s="25" t="s">
        <v>56</v>
      </c>
      <c r="AF57" s="25" t="s">
        <v>56</v>
      </c>
      <c r="AG57" s="25" t="s">
        <v>56</v>
      </c>
      <c r="AH57" s="25" t="s">
        <v>56</v>
      </c>
      <c r="AI57" s="25" t="s">
        <v>56</v>
      </c>
      <c r="AJ57" s="26" t="s">
        <v>56</v>
      </c>
    </row>
    <row r="58" spans="2:36" ht="13" x14ac:dyDescent="0.3">
      <c r="B58" s="20">
        <f t="shared" si="1"/>
        <v>0</v>
      </c>
      <c r="C58" s="5">
        <f>'Table 1'!B59</f>
        <v>0</v>
      </c>
      <c r="D58" s="5">
        <f>'Table 1'!C59</f>
        <v>1</v>
      </c>
      <c r="E58" s="5" t="str">
        <f>'Table 1'!D59</f>
        <v>Per/poly fluorinated substances</v>
      </c>
      <c r="F58" s="5" t="str">
        <f>'Table 1'!E59</f>
        <v>E</v>
      </c>
      <c r="G58" s="5" t="str">
        <f>'Table 1'!F59</f>
        <v>PFECA</v>
      </c>
      <c r="H58" s="12" t="str">
        <f>'Table 1'!G59</f>
        <v>329238-24-6</v>
      </c>
      <c r="I58" s="21" t="s">
        <v>56</v>
      </c>
      <c r="J58" s="25" t="s">
        <v>56</v>
      </c>
      <c r="K58" s="25" t="s">
        <v>56</v>
      </c>
      <c r="L58" s="25" t="s">
        <v>56</v>
      </c>
      <c r="M58" s="35" t="s">
        <v>56</v>
      </c>
      <c r="N58" s="35" t="s">
        <v>56</v>
      </c>
      <c r="O58" s="35" t="s">
        <v>56</v>
      </c>
      <c r="P58" s="35" t="s">
        <v>56</v>
      </c>
      <c r="Q58" s="35" t="s">
        <v>56</v>
      </c>
      <c r="R58" s="35" t="s">
        <v>56</v>
      </c>
      <c r="S58" s="35" t="s">
        <v>56</v>
      </c>
      <c r="T58" s="25" t="s">
        <v>56</v>
      </c>
      <c r="U58" s="25" t="s">
        <v>56</v>
      </c>
      <c r="V58" s="25" t="s">
        <v>56</v>
      </c>
      <c r="W58" s="25" t="s">
        <v>56</v>
      </c>
      <c r="X58" s="25" t="s">
        <v>56</v>
      </c>
      <c r="Y58" s="25" t="s">
        <v>56</v>
      </c>
      <c r="Z58" s="25" t="s">
        <v>56</v>
      </c>
      <c r="AA58" s="25" t="s">
        <v>56</v>
      </c>
      <c r="AB58" s="25" t="s">
        <v>56</v>
      </c>
      <c r="AC58" s="25" t="s">
        <v>56</v>
      </c>
      <c r="AD58" s="25" t="s">
        <v>56</v>
      </c>
      <c r="AE58" s="25" t="s">
        <v>56</v>
      </c>
      <c r="AF58" s="25" t="s">
        <v>56</v>
      </c>
      <c r="AG58" s="25" t="s">
        <v>56</v>
      </c>
      <c r="AH58" s="25" t="s">
        <v>56</v>
      </c>
      <c r="AI58" s="25" t="s">
        <v>56</v>
      </c>
      <c r="AJ58" s="26" t="s">
        <v>56</v>
      </c>
    </row>
    <row r="59" spans="2:36" ht="13" x14ac:dyDescent="0.3">
      <c r="B59" s="20">
        <f t="shared" si="1"/>
        <v>0</v>
      </c>
      <c r="C59" s="5">
        <f>'Table 1'!B60</f>
        <v>0</v>
      </c>
      <c r="D59" s="5">
        <f>'Table 1'!C60</f>
        <v>1</v>
      </c>
      <c r="E59" s="5" t="str">
        <f>'Table 1'!D60</f>
        <v>Per/poly fluorinated substances</v>
      </c>
      <c r="F59" s="5" t="str">
        <f>'Table 1'!E60</f>
        <v>E</v>
      </c>
      <c r="G59" s="5" t="str">
        <f>'Table 1'!F60</f>
        <v>FBSA</v>
      </c>
      <c r="H59" s="12" t="str">
        <f>'Table 1'!G60</f>
        <v>30334-69-1</v>
      </c>
      <c r="I59" s="21" t="s">
        <v>56</v>
      </c>
      <c r="J59" s="25" t="s">
        <v>56</v>
      </c>
      <c r="K59" s="25" t="s">
        <v>56</v>
      </c>
      <c r="L59" s="25" t="s">
        <v>56</v>
      </c>
      <c r="M59" s="35" t="s">
        <v>56</v>
      </c>
      <c r="N59" s="35" t="s">
        <v>56</v>
      </c>
      <c r="O59" s="35" t="s">
        <v>56</v>
      </c>
      <c r="P59" s="35" t="s">
        <v>56</v>
      </c>
      <c r="Q59" s="35" t="s">
        <v>56</v>
      </c>
      <c r="R59" s="35" t="s">
        <v>56</v>
      </c>
      <c r="S59" s="35" t="s">
        <v>56</v>
      </c>
      <c r="T59" s="25" t="s">
        <v>56</v>
      </c>
      <c r="U59" s="25" t="s">
        <v>56</v>
      </c>
      <c r="V59" s="25" t="s">
        <v>56</v>
      </c>
      <c r="W59" s="25" t="s">
        <v>56</v>
      </c>
      <c r="X59" s="25" t="s">
        <v>56</v>
      </c>
      <c r="Y59" s="25" t="s">
        <v>56</v>
      </c>
      <c r="Z59" s="25" t="s">
        <v>56</v>
      </c>
      <c r="AA59" s="25" t="s">
        <v>56</v>
      </c>
      <c r="AB59" s="25" t="s">
        <v>56</v>
      </c>
      <c r="AC59" s="25" t="s">
        <v>56</v>
      </c>
      <c r="AD59" s="25" t="s">
        <v>56</v>
      </c>
      <c r="AE59" s="25" t="s">
        <v>56</v>
      </c>
      <c r="AF59" s="25" t="s">
        <v>56</v>
      </c>
      <c r="AG59" s="25" t="s">
        <v>56</v>
      </c>
      <c r="AH59" s="25" t="s">
        <v>56</v>
      </c>
      <c r="AI59" s="25" t="s">
        <v>56</v>
      </c>
      <c r="AJ59" s="26" t="s">
        <v>56</v>
      </c>
    </row>
    <row r="60" spans="2:36" ht="13" x14ac:dyDescent="0.3">
      <c r="B60" s="20">
        <f t="shared" si="1"/>
        <v>1</v>
      </c>
      <c r="C60" s="5">
        <f>'Table 1'!B61</f>
        <v>0</v>
      </c>
      <c r="D60" s="5">
        <f>'Table 1'!C61</f>
        <v>1</v>
      </c>
      <c r="E60" s="5" t="str">
        <f>'Table 1'!D61</f>
        <v>Per/poly fluorinated substances</v>
      </c>
      <c r="F60" s="5" t="str">
        <f>'Table 1'!E61</f>
        <v>E</v>
      </c>
      <c r="G60" s="5" t="str">
        <f>'Table 1'!F61</f>
        <v>MeFBSE</v>
      </c>
      <c r="H60" s="12" t="str">
        <f>'Table 1'!G61</f>
        <v>34454-97-2</v>
      </c>
      <c r="I60" s="21" t="s">
        <v>809</v>
      </c>
      <c r="J60" s="141" t="s">
        <v>819</v>
      </c>
      <c r="K60" s="25" t="s">
        <v>56</v>
      </c>
      <c r="L60" s="25" t="s">
        <v>56</v>
      </c>
      <c r="M60" s="35" t="s">
        <v>56</v>
      </c>
      <c r="N60" s="35" t="s">
        <v>56</v>
      </c>
      <c r="O60" s="35" t="s">
        <v>56</v>
      </c>
      <c r="P60" s="35" t="s">
        <v>56</v>
      </c>
      <c r="Q60" s="35" t="s">
        <v>55</v>
      </c>
      <c r="R60" s="35" t="s">
        <v>55</v>
      </c>
      <c r="S60" s="35" t="s">
        <v>56</v>
      </c>
      <c r="T60" s="25" t="s">
        <v>56</v>
      </c>
      <c r="U60" s="25" t="s">
        <v>56</v>
      </c>
      <c r="V60" s="25" t="s">
        <v>56</v>
      </c>
      <c r="W60" s="25" t="s">
        <v>56</v>
      </c>
      <c r="X60" s="25" t="s">
        <v>56</v>
      </c>
      <c r="Y60" s="25" t="s">
        <v>56</v>
      </c>
      <c r="Z60" s="25" t="s">
        <v>56</v>
      </c>
      <c r="AA60" s="25" t="s">
        <v>56</v>
      </c>
      <c r="AB60" s="25" t="s">
        <v>56</v>
      </c>
      <c r="AC60" s="25" t="s">
        <v>56</v>
      </c>
      <c r="AD60" s="25" t="s">
        <v>56</v>
      </c>
      <c r="AE60" s="25" t="s">
        <v>56</v>
      </c>
      <c r="AF60" s="25" t="s">
        <v>56</v>
      </c>
      <c r="AG60" s="25" t="s">
        <v>56</v>
      </c>
      <c r="AH60" s="25" t="s">
        <v>56</v>
      </c>
      <c r="AI60" s="25" t="s">
        <v>56</v>
      </c>
      <c r="AJ60" s="26" t="s">
        <v>56</v>
      </c>
    </row>
    <row r="61" spans="2:36" ht="13" x14ac:dyDescent="0.3">
      <c r="B61" s="20">
        <f t="shared" si="1"/>
        <v>0</v>
      </c>
      <c r="C61" s="5">
        <f>'Table 1'!B62</f>
        <v>0</v>
      </c>
      <c r="D61" s="5">
        <f>'Table 1'!C62</f>
        <v>1</v>
      </c>
      <c r="E61" s="5" t="str">
        <f>'Table 1'!D62</f>
        <v>Per/poly fluorinated substances</v>
      </c>
      <c r="F61" s="5" t="str">
        <f>'Table 1'!E62</f>
        <v>E</v>
      </c>
      <c r="G61" s="5" t="str">
        <f>'Table 1'!F62</f>
        <v>6:2 PAP</v>
      </c>
      <c r="H61" s="12" t="str">
        <f>'Table 1'!G62</f>
        <v>57678-01-0</v>
      </c>
      <c r="I61" s="21" t="s">
        <v>56</v>
      </c>
      <c r="J61" s="25" t="s">
        <v>56</v>
      </c>
      <c r="K61" s="25" t="s">
        <v>56</v>
      </c>
      <c r="L61" s="25" t="s">
        <v>56</v>
      </c>
      <c r="M61" s="35" t="s">
        <v>56</v>
      </c>
      <c r="N61" s="35" t="s">
        <v>56</v>
      </c>
      <c r="O61" s="35" t="s">
        <v>56</v>
      </c>
      <c r="P61" s="35" t="s">
        <v>56</v>
      </c>
      <c r="Q61" s="35" t="s">
        <v>56</v>
      </c>
      <c r="R61" s="35" t="s">
        <v>56</v>
      </c>
      <c r="S61" s="35" t="s">
        <v>56</v>
      </c>
      <c r="T61" s="25" t="s">
        <v>56</v>
      </c>
      <c r="U61" s="25" t="s">
        <v>56</v>
      </c>
      <c r="V61" s="25" t="s">
        <v>56</v>
      </c>
      <c r="W61" s="25" t="s">
        <v>56</v>
      </c>
      <c r="X61" s="25" t="s">
        <v>56</v>
      </c>
      <c r="Y61" s="25" t="s">
        <v>56</v>
      </c>
      <c r="Z61" s="25" t="s">
        <v>56</v>
      </c>
      <c r="AA61" s="25" t="s">
        <v>56</v>
      </c>
      <c r="AB61" s="25" t="s">
        <v>56</v>
      </c>
      <c r="AC61" s="25" t="s">
        <v>56</v>
      </c>
      <c r="AD61" s="25" t="s">
        <v>56</v>
      </c>
      <c r="AE61" s="25" t="s">
        <v>56</v>
      </c>
      <c r="AF61" s="25" t="s">
        <v>56</v>
      </c>
      <c r="AG61" s="25" t="s">
        <v>56</v>
      </c>
      <c r="AH61" s="25" t="s">
        <v>56</v>
      </c>
      <c r="AI61" s="25" t="s">
        <v>56</v>
      </c>
      <c r="AJ61" s="26" t="s">
        <v>56</v>
      </c>
    </row>
    <row r="62" spans="2:36" ht="13" x14ac:dyDescent="0.3">
      <c r="B62" s="20">
        <f t="shared" si="1"/>
        <v>0</v>
      </c>
      <c r="C62" s="5">
        <f>'Table 1'!B63</f>
        <v>0</v>
      </c>
      <c r="D62" s="5">
        <f>'Table 1'!C63</f>
        <v>1</v>
      </c>
      <c r="E62" s="5" t="str">
        <f>'Table 1'!D63</f>
        <v>Per/poly fluorinated substances</v>
      </c>
      <c r="F62" s="5" t="str">
        <f>'Table 1'!E63</f>
        <v>E</v>
      </c>
      <c r="G62" s="5" t="str">
        <f>'Table 1'!F63</f>
        <v>6:2 diPAP</v>
      </c>
      <c r="H62" s="12" t="str">
        <f>'Table 1'!G63</f>
        <v>57677-95-9</v>
      </c>
      <c r="I62" s="21" t="s">
        <v>56</v>
      </c>
      <c r="J62" s="25" t="s">
        <v>56</v>
      </c>
      <c r="K62" s="25" t="s">
        <v>56</v>
      </c>
      <c r="L62" s="25" t="s">
        <v>56</v>
      </c>
      <c r="M62" s="35" t="s">
        <v>56</v>
      </c>
      <c r="N62" s="35" t="s">
        <v>56</v>
      </c>
      <c r="O62" s="35" t="s">
        <v>56</v>
      </c>
      <c r="P62" s="35" t="s">
        <v>56</v>
      </c>
      <c r="Q62" s="35" t="s">
        <v>56</v>
      </c>
      <c r="R62" s="35" t="s">
        <v>56</v>
      </c>
      <c r="S62" s="35" t="s">
        <v>56</v>
      </c>
      <c r="T62" s="25" t="s">
        <v>56</v>
      </c>
      <c r="U62" s="25" t="s">
        <v>56</v>
      </c>
      <c r="V62" s="25" t="s">
        <v>56</v>
      </c>
      <c r="W62" s="25" t="s">
        <v>56</v>
      </c>
      <c r="X62" s="25" t="s">
        <v>56</v>
      </c>
      <c r="Y62" s="25" t="s">
        <v>56</v>
      </c>
      <c r="Z62" s="25" t="s">
        <v>56</v>
      </c>
      <c r="AA62" s="25" t="s">
        <v>56</v>
      </c>
      <c r="AB62" s="25" t="s">
        <v>56</v>
      </c>
      <c r="AC62" s="25" t="s">
        <v>56</v>
      </c>
      <c r="AD62" s="25" t="s">
        <v>56</v>
      </c>
      <c r="AE62" s="25" t="s">
        <v>56</v>
      </c>
      <c r="AF62" s="25" t="s">
        <v>56</v>
      </c>
      <c r="AG62" s="25" t="s">
        <v>56</v>
      </c>
      <c r="AH62" s="25" t="s">
        <v>56</v>
      </c>
      <c r="AI62" s="25" t="s">
        <v>56</v>
      </c>
      <c r="AJ62" s="26" t="s">
        <v>56</v>
      </c>
    </row>
    <row r="63" spans="2:36" ht="13" x14ac:dyDescent="0.3">
      <c r="B63" s="20">
        <f t="shared" si="1"/>
        <v>0</v>
      </c>
      <c r="C63" s="5">
        <f>'Table 1'!B64</f>
        <v>0</v>
      </c>
      <c r="D63" s="5">
        <f>'Table 1'!C64</f>
        <v>1</v>
      </c>
      <c r="E63" s="5" t="str">
        <f>'Table 1'!D64</f>
        <v>Per/poly fluorinated substances</v>
      </c>
      <c r="F63" s="5" t="str">
        <f>'Table 1'!E64</f>
        <v>E</v>
      </c>
      <c r="G63" s="5" t="str">
        <f>'Table 1'!F64</f>
        <v>PFHxPA</v>
      </c>
      <c r="H63" s="12" t="str">
        <f>'Table 1'!G64</f>
        <v>40143-76-8</v>
      </c>
      <c r="I63" s="21" t="s">
        <v>56</v>
      </c>
      <c r="J63" s="25" t="s">
        <v>56</v>
      </c>
      <c r="K63" s="25" t="s">
        <v>56</v>
      </c>
      <c r="L63" s="25" t="s">
        <v>56</v>
      </c>
      <c r="M63" s="35" t="s">
        <v>56</v>
      </c>
      <c r="N63" s="35" t="s">
        <v>56</v>
      </c>
      <c r="O63" s="35" t="s">
        <v>56</v>
      </c>
      <c r="P63" s="35" t="s">
        <v>56</v>
      </c>
      <c r="Q63" s="35" t="s">
        <v>56</v>
      </c>
      <c r="R63" s="35" t="s">
        <v>56</v>
      </c>
      <c r="S63" s="35" t="s">
        <v>56</v>
      </c>
      <c r="T63" s="25" t="s">
        <v>56</v>
      </c>
      <c r="U63" s="25" t="s">
        <v>56</v>
      </c>
      <c r="V63" s="25" t="s">
        <v>56</v>
      </c>
      <c r="W63" s="25" t="s">
        <v>56</v>
      </c>
      <c r="X63" s="25" t="s">
        <v>56</v>
      </c>
      <c r="Y63" s="25" t="s">
        <v>56</v>
      </c>
      <c r="Z63" s="25" t="s">
        <v>56</v>
      </c>
      <c r="AA63" s="25" t="s">
        <v>56</v>
      </c>
      <c r="AB63" s="25" t="s">
        <v>56</v>
      </c>
      <c r="AC63" s="25" t="s">
        <v>56</v>
      </c>
      <c r="AD63" s="25" t="s">
        <v>56</v>
      </c>
      <c r="AE63" s="25" t="s">
        <v>56</v>
      </c>
      <c r="AF63" s="25" t="s">
        <v>56</v>
      </c>
      <c r="AG63" s="25" t="s">
        <v>56</v>
      </c>
      <c r="AH63" s="25" t="s">
        <v>56</v>
      </c>
      <c r="AI63" s="25" t="s">
        <v>56</v>
      </c>
      <c r="AJ63" s="26" t="s">
        <v>56</v>
      </c>
    </row>
    <row r="64" spans="2:36" ht="13" x14ac:dyDescent="0.3">
      <c r="B64" s="20">
        <f t="shared" si="1"/>
        <v>0</v>
      </c>
      <c r="C64" s="5">
        <f>'Table 1'!B65</f>
        <v>0</v>
      </c>
      <c r="D64" s="5">
        <f>'Table 1'!C65</f>
        <v>1</v>
      </c>
      <c r="E64" s="5" t="str">
        <f>'Table 1'!D65</f>
        <v>Per/poly fluorinated substances</v>
      </c>
      <c r="F64" s="5" t="str">
        <f>'Table 1'!E65</f>
        <v>E</v>
      </c>
      <c r="G64" s="5" t="str">
        <f>'Table 1'!F65</f>
        <v>PFDPA</v>
      </c>
      <c r="H64" s="12" t="str">
        <f>'Table 1'!G65</f>
        <v>52299-26-0</v>
      </c>
      <c r="I64" s="21" t="s">
        <v>56</v>
      </c>
      <c r="J64" s="25" t="s">
        <v>56</v>
      </c>
      <c r="K64" s="25" t="s">
        <v>56</v>
      </c>
      <c r="L64" s="25" t="s">
        <v>56</v>
      </c>
      <c r="M64" s="35" t="s">
        <v>56</v>
      </c>
      <c r="N64" s="35" t="s">
        <v>56</v>
      </c>
      <c r="O64" s="35" t="s">
        <v>56</v>
      </c>
      <c r="P64" s="35" t="s">
        <v>56</v>
      </c>
      <c r="Q64" s="35" t="s">
        <v>56</v>
      </c>
      <c r="R64" s="35" t="s">
        <v>56</v>
      </c>
      <c r="S64" s="35" t="s">
        <v>56</v>
      </c>
      <c r="T64" s="25" t="s">
        <v>56</v>
      </c>
      <c r="U64" s="25" t="s">
        <v>56</v>
      </c>
      <c r="V64" s="25" t="s">
        <v>56</v>
      </c>
      <c r="W64" s="25" t="s">
        <v>56</v>
      </c>
      <c r="X64" s="25" t="s">
        <v>56</v>
      </c>
      <c r="Y64" s="25" t="s">
        <v>56</v>
      </c>
      <c r="Z64" s="25" t="s">
        <v>56</v>
      </c>
      <c r="AA64" s="25" t="s">
        <v>56</v>
      </c>
      <c r="AB64" s="25" t="s">
        <v>56</v>
      </c>
      <c r="AC64" s="25" t="s">
        <v>56</v>
      </c>
      <c r="AD64" s="25" t="s">
        <v>56</v>
      </c>
      <c r="AE64" s="25" t="s">
        <v>56</v>
      </c>
      <c r="AF64" s="25" t="s">
        <v>56</v>
      </c>
      <c r="AG64" s="25" t="s">
        <v>56</v>
      </c>
      <c r="AH64" s="25" t="s">
        <v>56</v>
      </c>
      <c r="AI64" s="25" t="s">
        <v>56</v>
      </c>
      <c r="AJ64" s="26" t="s">
        <v>56</v>
      </c>
    </row>
    <row r="65" spans="1:36" ht="13" x14ac:dyDescent="0.3">
      <c r="B65" s="20">
        <f t="shared" si="1"/>
        <v>0</v>
      </c>
      <c r="C65" s="5">
        <f>'Table 1'!B66</f>
        <v>0</v>
      </c>
      <c r="D65" s="5">
        <f>'Table 1'!C66</f>
        <v>1</v>
      </c>
      <c r="E65" s="5" t="str">
        <f>'Table 1'!D66</f>
        <v>Per/poly fluorinated substances</v>
      </c>
      <c r="F65" s="5" t="str">
        <f>'Table 1'!E66</f>
        <v>E</v>
      </c>
      <c r="G65" s="5" t="str">
        <f>'Table 1'!F66</f>
        <v>C8/C10 PFPiA</v>
      </c>
      <c r="H65" s="12" t="str">
        <f>'Table 1'!G66</f>
        <v>500776-81-8</v>
      </c>
      <c r="I65" s="21" t="s">
        <v>56</v>
      </c>
      <c r="J65" s="25" t="s">
        <v>56</v>
      </c>
      <c r="K65" s="25" t="s">
        <v>56</v>
      </c>
      <c r="L65" s="25" t="s">
        <v>56</v>
      </c>
      <c r="M65" s="35" t="s">
        <v>56</v>
      </c>
      <c r="N65" s="35" t="s">
        <v>56</v>
      </c>
      <c r="O65" s="35" t="s">
        <v>56</v>
      </c>
      <c r="P65" s="35" t="s">
        <v>56</v>
      </c>
      <c r="Q65" s="35" t="s">
        <v>56</v>
      </c>
      <c r="R65" s="35" t="s">
        <v>56</v>
      </c>
      <c r="S65" s="35" t="s">
        <v>56</v>
      </c>
      <c r="T65" s="25" t="s">
        <v>56</v>
      </c>
      <c r="U65" s="25" t="s">
        <v>56</v>
      </c>
      <c r="V65" s="25" t="s">
        <v>56</v>
      </c>
      <c r="W65" s="25" t="s">
        <v>56</v>
      </c>
      <c r="X65" s="25" t="s">
        <v>56</v>
      </c>
      <c r="Y65" s="25" t="s">
        <v>56</v>
      </c>
      <c r="Z65" s="25" t="s">
        <v>56</v>
      </c>
      <c r="AA65" s="25" t="s">
        <v>56</v>
      </c>
      <c r="AB65" s="25" t="s">
        <v>56</v>
      </c>
      <c r="AC65" s="25" t="s">
        <v>56</v>
      </c>
      <c r="AD65" s="25" t="s">
        <v>56</v>
      </c>
      <c r="AE65" s="25" t="s">
        <v>56</v>
      </c>
      <c r="AF65" s="25" t="s">
        <v>56</v>
      </c>
      <c r="AG65" s="25" t="s">
        <v>56</v>
      </c>
      <c r="AH65" s="25" t="s">
        <v>56</v>
      </c>
      <c r="AI65" s="25" t="s">
        <v>56</v>
      </c>
      <c r="AJ65" s="26" t="s">
        <v>56</v>
      </c>
    </row>
    <row r="66" spans="1:36" ht="13" x14ac:dyDescent="0.3">
      <c r="B66" s="20">
        <f t="shared" si="1"/>
        <v>0</v>
      </c>
      <c r="C66" s="5">
        <f>'Table 1'!B67</f>
        <v>0</v>
      </c>
      <c r="D66" s="5">
        <f>'Table 1'!C67</f>
        <v>1</v>
      </c>
      <c r="E66" s="5" t="str">
        <f>'Table 1'!D67</f>
        <v>Per/poly fluorinated substances</v>
      </c>
      <c r="F66" s="5" t="str">
        <f>'Table 1'!E67</f>
        <v>E</v>
      </c>
      <c r="G66" s="5" t="str">
        <f>'Table 1'!F67</f>
        <v>Denum SH</v>
      </c>
      <c r="H66" s="12" t="str">
        <f>'Table 1'!G67</f>
        <v>120895-92-3</v>
      </c>
      <c r="I66" s="21" t="s">
        <v>56</v>
      </c>
      <c r="J66" s="25" t="s">
        <v>56</v>
      </c>
      <c r="K66" s="25" t="s">
        <v>56</v>
      </c>
      <c r="L66" s="25" t="s">
        <v>56</v>
      </c>
      <c r="M66" s="35" t="s">
        <v>56</v>
      </c>
      <c r="N66" s="35" t="s">
        <v>56</v>
      </c>
      <c r="O66" s="35" t="s">
        <v>56</v>
      </c>
      <c r="P66" s="35" t="s">
        <v>56</v>
      </c>
      <c r="Q66" s="35" t="s">
        <v>56</v>
      </c>
      <c r="R66" s="35" t="s">
        <v>56</v>
      </c>
      <c r="S66" s="35" t="s">
        <v>56</v>
      </c>
      <c r="T66" s="25" t="s">
        <v>56</v>
      </c>
      <c r="U66" s="25" t="s">
        <v>56</v>
      </c>
      <c r="V66" s="25" t="s">
        <v>56</v>
      </c>
      <c r="W66" s="25" t="s">
        <v>56</v>
      </c>
      <c r="X66" s="25" t="s">
        <v>56</v>
      </c>
      <c r="Y66" s="25" t="s">
        <v>56</v>
      </c>
      <c r="Z66" s="25" t="s">
        <v>56</v>
      </c>
      <c r="AA66" s="25" t="s">
        <v>56</v>
      </c>
      <c r="AB66" s="25" t="s">
        <v>56</v>
      </c>
      <c r="AC66" s="25" t="s">
        <v>56</v>
      </c>
      <c r="AD66" s="25" t="s">
        <v>56</v>
      </c>
      <c r="AE66" s="25" t="s">
        <v>56</v>
      </c>
      <c r="AF66" s="25" t="s">
        <v>56</v>
      </c>
      <c r="AG66" s="25" t="s">
        <v>56</v>
      </c>
      <c r="AH66" s="25" t="s">
        <v>56</v>
      </c>
      <c r="AI66" s="25" t="s">
        <v>56</v>
      </c>
      <c r="AJ66" s="26" t="s">
        <v>56</v>
      </c>
    </row>
    <row r="67" spans="1:36" ht="13" x14ac:dyDescent="0.3">
      <c r="B67" s="20">
        <f t="shared" si="1"/>
        <v>0</v>
      </c>
      <c r="C67" s="5">
        <f>'Table 1'!B68</f>
        <v>0</v>
      </c>
      <c r="D67" s="5">
        <f>'Table 1'!C68</f>
        <v>1</v>
      </c>
      <c r="E67" s="5" t="str">
        <f>'Table 1'!D68</f>
        <v>Per/poly fluorinated substances</v>
      </c>
      <c r="F67" s="5" t="str">
        <f>'Table 1'!E68</f>
        <v>E</v>
      </c>
      <c r="G67" s="5" t="str">
        <f>'Table 1'!F68</f>
        <v>Krytox</v>
      </c>
      <c r="H67" s="12" t="str">
        <f>'Table 1'!G68</f>
        <v>60164-51-4</v>
      </c>
      <c r="I67" s="21" t="s">
        <v>56</v>
      </c>
      <c r="J67" s="25" t="s">
        <v>56</v>
      </c>
      <c r="K67" s="25" t="s">
        <v>56</v>
      </c>
      <c r="L67" s="25" t="s">
        <v>56</v>
      </c>
      <c r="M67" s="35" t="s">
        <v>56</v>
      </c>
      <c r="N67" s="35" t="s">
        <v>56</v>
      </c>
      <c r="O67" s="35" t="s">
        <v>56</v>
      </c>
      <c r="P67" s="35" t="s">
        <v>56</v>
      </c>
      <c r="Q67" s="35" t="s">
        <v>56</v>
      </c>
      <c r="R67" s="35" t="s">
        <v>56</v>
      </c>
      <c r="S67" s="35" t="s">
        <v>56</v>
      </c>
      <c r="T67" s="25" t="s">
        <v>56</v>
      </c>
      <c r="U67" s="25" t="s">
        <v>56</v>
      </c>
      <c r="V67" s="25" t="s">
        <v>56</v>
      </c>
      <c r="W67" s="25" t="s">
        <v>56</v>
      </c>
      <c r="X67" s="25" t="s">
        <v>56</v>
      </c>
      <c r="Y67" s="25" t="s">
        <v>56</v>
      </c>
      <c r="Z67" s="25" t="s">
        <v>56</v>
      </c>
      <c r="AA67" s="25" t="s">
        <v>56</v>
      </c>
      <c r="AB67" s="25" t="s">
        <v>56</v>
      </c>
      <c r="AC67" s="25" t="s">
        <v>56</v>
      </c>
      <c r="AD67" s="25" t="s">
        <v>56</v>
      </c>
      <c r="AE67" s="25" t="s">
        <v>56</v>
      </c>
      <c r="AF67" s="25" t="s">
        <v>56</v>
      </c>
      <c r="AG67" s="25" t="s">
        <v>56</v>
      </c>
      <c r="AH67" s="25" t="s">
        <v>56</v>
      </c>
      <c r="AI67" s="25" t="s">
        <v>56</v>
      </c>
      <c r="AJ67" s="26" t="s">
        <v>56</v>
      </c>
    </row>
    <row r="68" spans="1:36" ht="13" x14ac:dyDescent="0.3">
      <c r="B68" s="20">
        <f t="shared" si="1"/>
        <v>0</v>
      </c>
      <c r="C68" s="5">
        <f>'Table 1'!B69</f>
        <v>0</v>
      </c>
      <c r="D68" s="5">
        <f>'Table 1'!C69</f>
        <v>1</v>
      </c>
      <c r="E68" s="5" t="str">
        <f>'Table 1'!D69</f>
        <v>Per/poly fluorinated substances</v>
      </c>
      <c r="F68" s="5" t="str">
        <f>'Table 1'!E69</f>
        <v>E</v>
      </c>
      <c r="G68" s="5" t="str">
        <f>'Table 1'!F69</f>
        <v>Fomblin Z-DIAC</v>
      </c>
      <c r="H68" s="12" t="str">
        <f>'Table 1'!G69</f>
        <v>97462-40-1</v>
      </c>
      <c r="I68" s="21" t="s">
        <v>56</v>
      </c>
      <c r="J68" s="25" t="s">
        <v>56</v>
      </c>
      <c r="K68" s="25" t="s">
        <v>56</v>
      </c>
      <c r="L68" s="25" t="s">
        <v>56</v>
      </c>
      <c r="M68" s="35" t="s">
        <v>56</v>
      </c>
      <c r="N68" s="35" t="s">
        <v>56</v>
      </c>
      <c r="O68" s="35" t="s">
        <v>56</v>
      </c>
      <c r="P68" s="35" t="s">
        <v>56</v>
      </c>
      <c r="Q68" s="35" t="s">
        <v>56</v>
      </c>
      <c r="R68" s="35" t="s">
        <v>56</v>
      </c>
      <c r="S68" s="35" t="s">
        <v>56</v>
      </c>
      <c r="T68" s="25" t="s">
        <v>56</v>
      </c>
      <c r="U68" s="25" t="s">
        <v>56</v>
      </c>
      <c r="V68" s="25" t="s">
        <v>56</v>
      </c>
      <c r="W68" s="25" t="s">
        <v>56</v>
      </c>
      <c r="X68" s="25" t="s">
        <v>56</v>
      </c>
      <c r="Y68" s="25" t="s">
        <v>56</v>
      </c>
      <c r="Z68" s="25" t="s">
        <v>56</v>
      </c>
      <c r="AA68" s="25" t="s">
        <v>56</v>
      </c>
      <c r="AB68" s="25" t="s">
        <v>56</v>
      </c>
      <c r="AC68" s="25" t="s">
        <v>56</v>
      </c>
      <c r="AD68" s="25" t="s">
        <v>56</v>
      </c>
      <c r="AE68" s="25" t="s">
        <v>56</v>
      </c>
      <c r="AF68" s="25" t="s">
        <v>56</v>
      </c>
      <c r="AG68" s="25" t="s">
        <v>56</v>
      </c>
      <c r="AH68" s="25" t="s">
        <v>56</v>
      </c>
      <c r="AI68" s="25" t="s">
        <v>56</v>
      </c>
      <c r="AJ68" s="26" t="s">
        <v>56</v>
      </c>
    </row>
    <row r="69" spans="1:36" ht="13" x14ac:dyDescent="0.3">
      <c r="B69" s="20">
        <f t="shared" si="1"/>
        <v>0</v>
      </c>
      <c r="C69" s="5">
        <f>'Table 1'!B70</f>
        <v>0</v>
      </c>
      <c r="D69" s="5">
        <f>'Table 1'!C70</f>
        <v>1</v>
      </c>
      <c r="E69" s="5" t="str">
        <f>'Table 1'!D70</f>
        <v>Per/poly fluorinated substances</v>
      </c>
      <c r="F69" s="5" t="str">
        <f>'Table 1'!E70</f>
        <v>E</v>
      </c>
      <c r="G69" s="5" t="str">
        <f>'Table 1'!F70</f>
        <v>TFEE-5</v>
      </c>
      <c r="H69" s="12">
        <f>'Table 1'!G70</f>
        <v>0</v>
      </c>
      <c r="I69" s="21" t="s">
        <v>56</v>
      </c>
      <c r="J69" s="25" t="s">
        <v>56</v>
      </c>
      <c r="K69" s="25" t="s">
        <v>56</v>
      </c>
      <c r="L69" s="25" t="s">
        <v>56</v>
      </c>
      <c r="M69" s="35" t="s">
        <v>56</v>
      </c>
      <c r="N69" s="35" t="s">
        <v>56</v>
      </c>
      <c r="O69" s="35" t="s">
        <v>56</v>
      </c>
      <c r="P69" s="35" t="s">
        <v>56</v>
      </c>
      <c r="Q69" s="35" t="s">
        <v>56</v>
      </c>
      <c r="R69" s="35" t="s">
        <v>56</v>
      </c>
      <c r="S69" s="35" t="s">
        <v>56</v>
      </c>
      <c r="T69" s="25" t="s">
        <v>56</v>
      </c>
      <c r="U69" s="25" t="s">
        <v>56</v>
      </c>
      <c r="V69" s="25" t="s">
        <v>56</v>
      </c>
      <c r="W69" s="25" t="s">
        <v>56</v>
      </c>
      <c r="X69" s="25" t="s">
        <v>56</v>
      </c>
      <c r="Y69" s="25" t="s">
        <v>56</v>
      </c>
      <c r="Z69" s="25" t="s">
        <v>56</v>
      </c>
      <c r="AA69" s="25" t="s">
        <v>56</v>
      </c>
      <c r="AB69" s="25" t="s">
        <v>56</v>
      </c>
      <c r="AC69" s="25" t="s">
        <v>56</v>
      </c>
      <c r="AD69" s="25" t="s">
        <v>56</v>
      </c>
      <c r="AE69" s="25" t="s">
        <v>56</v>
      </c>
      <c r="AF69" s="25" t="s">
        <v>56</v>
      </c>
      <c r="AG69" s="25" t="s">
        <v>56</v>
      </c>
      <c r="AH69" s="25" t="s">
        <v>56</v>
      </c>
      <c r="AI69" s="25" t="s">
        <v>56</v>
      </c>
      <c r="AJ69" s="26" t="s">
        <v>56</v>
      </c>
    </row>
    <row r="70" spans="1:36" ht="13" x14ac:dyDescent="0.3">
      <c r="B70" s="20">
        <f t="shared" si="1"/>
        <v>0</v>
      </c>
      <c r="C70" s="5">
        <f>'Table 1'!B71</f>
        <v>0</v>
      </c>
      <c r="D70" s="5">
        <f>'Table 1'!C71</f>
        <v>1</v>
      </c>
      <c r="E70" s="5" t="str">
        <f>'Table 1'!D71</f>
        <v>Per/poly fluorinated substances</v>
      </c>
      <c r="F70" s="5" t="str">
        <f>'Table 1'!E71</f>
        <v>E</v>
      </c>
      <c r="G70" s="5" t="str">
        <f>'Table 1'!F71</f>
        <v>PTFE</v>
      </c>
      <c r="H70" s="12" t="str">
        <f>'Table 1'!G71</f>
        <v>9002-84-0</v>
      </c>
      <c r="I70" s="21" t="s">
        <v>56</v>
      </c>
      <c r="J70" s="25" t="s">
        <v>56</v>
      </c>
      <c r="K70" s="25" t="s">
        <v>56</v>
      </c>
      <c r="L70" s="25" t="s">
        <v>56</v>
      </c>
      <c r="M70" s="35" t="s">
        <v>56</v>
      </c>
      <c r="N70" s="35" t="s">
        <v>56</v>
      </c>
      <c r="O70" s="35" t="s">
        <v>56</v>
      </c>
      <c r="P70" s="35" t="s">
        <v>56</v>
      </c>
      <c r="Q70" s="35" t="s">
        <v>56</v>
      </c>
      <c r="R70" s="35" t="s">
        <v>56</v>
      </c>
      <c r="S70" s="35" t="s">
        <v>56</v>
      </c>
      <c r="T70" s="25" t="s">
        <v>56</v>
      </c>
      <c r="U70" s="25" t="s">
        <v>56</v>
      </c>
      <c r="V70" s="25" t="s">
        <v>56</v>
      </c>
      <c r="W70" s="25" t="s">
        <v>56</v>
      </c>
      <c r="X70" s="25" t="s">
        <v>56</v>
      </c>
      <c r="Y70" s="25" t="s">
        <v>56</v>
      </c>
      <c r="Z70" s="25" t="s">
        <v>56</v>
      </c>
      <c r="AA70" s="25" t="s">
        <v>56</v>
      </c>
      <c r="AB70" s="25" t="s">
        <v>56</v>
      </c>
      <c r="AC70" s="25" t="s">
        <v>56</v>
      </c>
      <c r="AD70" s="25" t="s">
        <v>56</v>
      </c>
      <c r="AE70" s="25" t="s">
        <v>56</v>
      </c>
      <c r="AF70" s="25" t="s">
        <v>56</v>
      </c>
      <c r="AG70" s="25" t="s">
        <v>56</v>
      </c>
      <c r="AH70" s="25" t="s">
        <v>56</v>
      </c>
      <c r="AI70" s="25" t="s">
        <v>56</v>
      </c>
      <c r="AJ70" s="26" t="s">
        <v>56</v>
      </c>
    </row>
    <row r="71" spans="1:36" ht="13" x14ac:dyDescent="0.3">
      <c r="B71" s="20">
        <f t="shared" si="1"/>
        <v>0</v>
      </c>
      <c r="C71" s="5">
        <f>'Table 1'!B72</f>
        <v>0</v>
      </c>
      <c r="D71" s="5">
        <f>'Table 1'!C72</f>
        <v>1</v>
      </c>
      <c r="E71" s="5" t="str">
        <f>'Table 1'!D72</f>
        <v>Per/poly fluorinated substances</v>
      </c>
      <c r="F71" s="5" t="str">
        <f>'Table 1'!E72</f>
        <v>E</v>
      </c>
      <c r="G71" s="5" t="str">
        <f>'Table 1'!F72</f>
        <v>PVDF</v>
      </c>
      <c r="H71" s="12" t="str">
        <f>'Table 1'!G72</f>
        <v>24937-79-9</v>
      </c>
      <c r="I71" s="21" t="s">
        <v>56</v>
      </c>
      <c r="J71" s="25" t="s">
        <v>56</v>
      </c>
      <c r="K71" s="25" t="s">
        <v>56</v>
      </c>
      <c r="L71" s="25" t="s">
        <v>56</v>
      </c>
      <c r="M71" s="35" t="s">
        <v>56</v>
      </c>
      <c r="N71" s="35" t="s">
        <v>56</v>
      </c>
      <c r="O71" s="35" t="s">
        <v>56</v>
      </c>
      <c r="P71" s="35" t="s">
        <v>56</v>
      </c>
      <c r="Q71" s="35" t="s">
        <v>56</v>
      </c>
      <c r="R71" s="35" t="s">
        <v>56</v>
      </c>
      <c r="S71" s="35" t="s">
        <v>56</v>
      </c>
      <c r="T71" s="25" t="s">
        <v>56</v>
      </c>
      <c r="U71" s="25" t="s">
        <v>56</v>
      </c>
      <c r="V71" s="25" t="s">
        <v>56</v>
      </c>
      <c r="W71" s="25" t="s">
        <v>56</v>
      </c>
      <c r="X71" s="25" t="s">
        <v>56</v>
      </c>
      <c r="Y71" s="25" t="s">
        <v>56</v>
      </c>
      <c r="Z71" s="25" t="s">
        <v>56</v>
      </c>
      <c r="AA71" s="25" t="s">
        <v>56</v>
      </c>
      <c r="AB71" s="25" t="s">
        <v>56</v>
      </c>
      <c r="AC71" s="25" t="s">
        <v>56</v>
      </c>
      <c r="AD71" s="25" t="s">
        <v>56</v>
      </c>
      <c r="AE71" s="25" t="s">
        <v>56</v>
      </c>
      <c r="AF71" s="25" t="s">
        <v>56</v>
      </c>
      <c r="AG71" s="25" t="s">
        <v>56</v>
      </c>
      <c r="AH71" s="25" t="s">
        <v>56</v>
      </c>
      <c r="AI71" s="25" t="s">
        <v>56</v>
      </c>
      <c r="AJ71" s="26" t="s">
        <v>56</v>
      </c>
    </row>
    <row r="72" spans="1:36" ht="13" x14ac:dyDescent="0.3">
      <c r="B72" s="20">
        <f t="shared" si="1"/>
        <v>0</v>
      </c>
      <c r="C72" s="5">
        <f>'Table 1'!B73</f>
        <v>0</v>
      </c>
      <c r="D72" s="5">
        <f>'Table 1'!C73</f>
        <v>1</v>
      </c>
      <c r="E72" s="5" t="str">
        <f>'Table 1'!D73</f>
        <v>Per/poly fluorinated substances</v>
      </c>
      <c r="F72" s="5" t="str">
        <f>'Table 1'!E73</f>
        <v>E</v>
      </c>
      <c r="G72" s="5" t="str">
        <f>'Table 1'!F73</f>
        <v>PVF</v>
      </c>
      <c r="H72" s="12" t="str">
        <f>'Table 1'!G73</f>
        <v>24981-14-4</v>
      </c>
      <c r="I72" s="21" t="s">
        <v>56</v>
      </c>
      <c r="J72" s="25" t="s">
        <v>56</v>
      </c>
      <c r="K72" s="25" t="s">
        <v>56</v>
      </c>
      <c r="L72" s="25" t="s">
        <v>56</v>
      </c>
      <c r="M72" s="35" t="s">
        <v>56</v>
      </c>
      <c r="N72" s="35" t="s">
        <v>56</v>
      </c>
      <c r="O72" s="35" t="s">
        <v>56</v>
      </c>
      <c r="P72" s="35" t="s">
        <v>56</v>
      </c>
      <c r="Q72" s="35" t="s">
        <v>56</v>
      </c>
      <c r="R72" s="35" t="s">
        <v>56</v>
      </c>
      <c r="S72" s="35" t="s">
        <v>56</v>
      </c>
      <c r="T72" s="25" t="s">
        <v>56</v>
      </c>
      <c r="U72" s="25" t="s">
        <v>56</v>
      </c>
      <c r="V72" s="25" t="s">
        <v>56</v>
      </c>
      <c r="W72" s="25" t="s">
        <v>56</v>
      </c>
      <c r="X72" s="25" t="s">
        <v>56</v>
      </c>
      <c r="Y72" s="25" t="s">
        <v>56</v>
      </c>
      <c r="Z72" s="25" t="s">
        <v>56</v>
      </c>
      <c r="AA72" s="25" t="s">
        <v>56</v>
      </c>
      <c r="AB72" s="25" t="s">
        <v>56</v>
      </c>
      <c r="AC72" s="25" t="s">
        <v>56</v>
      </c>
      <c r="AD72" s="25" t="s">
        <v>56</v>
      </c>
      <c r="AE72" s="25" t="s">
        <v>56</v>
      </c>
      <c r="AF72" s="25" t="s">
        <v>56</v>
      </c>
      <c r="AG72" s="25" t="s">
        <v>56</v>
      </c>
      <c r="AH72" s="25" t="s">
        <v>56</v>
      </c>
      <c r="AI72" s="25" t="s">
        <v>56</v>
      </c>
      <c r="AJ72" s="26" t="s">
        <v>56</v>
      </c>
    </row>
    <row r="73" spans="1:36" ht="13" x14ac:dyDescent="0.3">
      <c r="B73" s="20">
        <f t="shared" si="1"/>
        <v>1</v>
      </c>
      <c r="C73" s="5">
        <f>'Table 1'!B74</f>
        <v>0</v>
      </c>
      <c r="D73" s="5">
        <f>'Table 1'!C74</f>
        <v>1</v>
      </c>
      <c r="E73" s="5" t="str">
        <f>'Table 1'!D74</f>
        <v>Per/poly fluorinated substances</v>
      </c>
      <c r="F73" s="5" t="str">
        <f>'Table 1'!E74</f>
        <v>E</v>
      </c>
      <c r="G73" s="5" t="str">
        <f>'Table 1'!F74</f>
        <v>TFEE-5</v>
      </c>
      <c r="H73" s="12" t="str">
        <f>'Table 1'!G74</f>
        <v>116-14-3</v>
      </c>
      <c r="I73" s="21" t="s">
        <v>808</v>
      </c>
      <c r="J73" s="141" t="s">
        <v>820</v>
      </c>
      <c r="K73" s="25" t="s">
        <v>56</v>
      </c>
      <c r="L73" s="25" t="s">
        <v>56</v>
      </c>
      <c r="M73" s="35" t="s">
        <v>55</v>
      </c>
      <c r="N73" s="35" t="s">
        <v>55</v>
      </c>
      <c r="O73" s="35" t="s">
        <v>55</v>
      </c>
      <c r="P73" s="35" t="s">
        <v>55</v>
      </c>
      <c r="Q73" s="35" t="s">
        <v>55</v>
      </c>
      <c r="R73" s="35" t="s">
        <v>55</v>
      </c>
      <c r="S73" s="35" t="s">
        <v>56</v>
      </c>
      <c r="T73" s="25" t="s">
        <v>56</v>
      </c>
      <c r="U73" s="25" t="s">
        <v>56</v>
      </c>
      <c r="V73" s="25" t="s">
        <v>56</v>
      </c>
      <c r="W73" s="25" t="s">
        <v>56</v>
      </c>
      <c r="X73" s="25" t="s">
        <v>56</v>
      </c>
      <c r="Y73" s="25" t="s">
        <v>56</v>
      </c>
      <c r="Z73" s="25" t="s">
        <v>56</v>
      </c>
      <c r="AA73" s="25" t="s">
        <v>56</v>
      </c>
      <c r="AB73" s="25" t="s">
        <v>56</v>
      </c>
      <c r="AC73" s="25" t="s">
        <v>56</v>
      </c>
      <c r="AD73" s="25" t="s">
        <v>56</v>
      </c>
      <c r="AE73" s="25" t="s">
        <v>56</v>
      </c>
      <c r="AF73" s="25" t="s">
        <v>56</v>
      </c>
      <c r="AG73" s="25" t="s">
        <v>56</v>
      </c>
      <c r="AH73" s="25" t="s">
        <v>56</v>
      </c>
      <c r="AI73" s="25" t="s">
        <v>56</v>
      </c>
      <c r="AJ73" s="26" t="s">
        <v>56</v>
      </c>
    </row>
    <row r="74" spans="1:36" ht="13" x14ac:dyDescent="0.3">
      <c r="B74" s="20">
        <f t="shared" si="1"/>
        <v>1</v>
      </c>
      <c r="C74" s="5">
        <f>'Table 1'!B75</f>
        <v>0</v>
      </c>
      <c r="D74" s="5">
        <f>'Table 1'!C75</f>
        <v>1</v>
      </c>
      <c r="E74" s="5" t="str">
        <f>'Table 1'!D75</f>
        <v>Per/poly fluorinated substances</v>
      </c>
      <c r="F74" s="5" t="str">
        <f>'Table 1'!E75</f>
        <v>E</v>
      </c>
      <c r="G74" s="5" t="str">
        <f>'Table 1'!F75</f>
        <v xml:space="preserve">HFP  </v>
      </c>
      <c r="H74" s="12" t="str">
        <f>'Table 1'!G75</f>
        <v>116-15-4</v>
      </c>
      <c r="I74" s="21" t="s">
        <v>807</v>
      </c>
      <c r="J74" s="141" t="s">
        <v>821</v>
      </c>
      <c r="K74" s="141" t="s">
        <v>822</v>
      </c>
      <c r="L74" s="25" t="s">
        <v>56</v>
      </c>
      <c r="M74" s="35" t="s">
        <v>55</v>
      </c>
      <c r="N74" s="35" t="s">
        <v>55</v>
      </c>
      <c r="O74" s="35" t="s">
        <v>55</v>
      </c>
      <c r="P74" s="35" t="s">
        <v>56</v>
      </c>
      <c r="Q74" s="35" t="s">
        <v>55</v>
      </c>
      <c r="R74" s="35" t="s">
        <v>55</v>
      </c>
      <c r="S74" s="35" t="s">
        <v>56</v>
      </c>
      <c r="T74" s="25" t="s">
        <v>56</v>
      </c>
      <c r="U74" s="25" t="s">
        <v>56</v>
      </c>
      <c r="V74" s="25" t="s">
        <v>56</v>
      </c>
      <c r="W74" s="25" t="s">
        <v>56</v>
      </c>
      <c r="X74" s="25" t="s">
        <v>56</v>
      </c>
      <c r="Y74" s="25" t="s">
        <v>56</v>
      </c>
      <c r="Z74" s="25" t="s">
        <v>56</v>
      </c>
      <c r="AA74" s="25" t="s">
        <v>56</v>
      </c>
      <c r="AB74" s="25" t="s">
        <v>56</v>
      </c>
      <c r="AC74" s="25" t="s">
        <v>56</v>
      </c>
      <c r="AD74" s="25" t="s">
        <v>56</v>
      </c>
      <c r="AE74" s="25" t="s">
        <v>56</v>
      </c>
      <c r="AF74" s="25" t="s">
        <v>56</v>
      </c>
      <c r="AG74" s="25" t="s">
        <v>56</v>
      </c>
      <c r="AH74" s="25" t="s">
        <v>56</v>
      </c>
      <c r="AI74" s="25" t="s">
        <v>56</v>
      </c>
      <c r="AJ74" s="26" t="s">
        <v>56</v>
      </c>
    </row>
    <row r="75" spans="1:36" ht="13" x14ac:dyDescent="0.3">
      <c r="A75" s="44" t="s">
        <v>852</v>
      </c>
      <c r="B75" s="20">
        <f t="shared" si="1"/>
        <v>0</v>
      </c>
      <c r="C75" s="5">
        <f>'Table 1'!B76</f>
        <v>0</v>
      </c>
      <c r="D75" s="5">
        <f>'Table 1'!C76</f>
        <v>1</v>
      </c>
      <c r="E75" s="5" t="str">
        <f>'Table 1'!D76</f>
        <v>Per/poly fluorinated substances</v>
      </c>
      <c r="F75" s="5">
        <f>'Table 1'!E76</f>
        <v>0</v>
      </c>
      <c r="G75" s="5" t="str">
        <f>'Table 1'!F76</f>
        <v>F-53</v>
      </c>
      <c r="H75" s="12" t="str">
        <f>'Table 1'!G76</f>
        <v>754925-54-7</v>
      </c>
      <c r="I75" s="21" t="s">
        <v>56</v>
      </c>
      <c r="J75" s="25" t="s">
        <v>56</v>
      </c>
      <c r="K75" s="25" t="s">
        <v>56</v>
      </c>
      <c r="L75" s="25" t="s">
        <v>56</v>
      </c>
      <c r="M75" s="35" t="s">
        <v>56</v>
      </c>
      <c r="N75" s="35" t="s">
        <v>56</v>
      </c>
      <c r="O75" s="35" t="s">
        <v>56</v>
      </c>
      <c r="P75" s="35" t="s">
        <v>56</v>
      </c>
      <c r="Q75" s="35" t="s">
        <v>56</v>
      </c>
      <c r="R75" s="35" t="s">
        <v>56</v>
      </c>
      <c r="S75" s="35" t="s">
        <v>56</v>
      </c>
      <c r="T75" s="25" t="s">
        <v>56</v>
      </c>
      <c r="U75" s="25" t="s">
        <v>56</v>
      </c>
      <c r="V75" s="25" t="s">
        <v>56</v>
      </c>
      <c r="W75" s="25" t="s">
        <v>56</v>
      </c>
      <c r="X75" s="25" t="s">
        <v>56</v>
      </c>
      <c r="Y75" s="25" t="s">
        <v>56</v>
      </c>
      <c r="Z75" s="25" t="s">
        <v>56</v>
      </c>
      <c r="AA75" s="25" t="s">
        <v>56</v>
      </c>
      <c r="AB75" s="25" t="s">
        <v>56</v>
      </c>
      <c r="AC75" s="25" t="s">
        <v>56</v>
      </c>
      <c r="AD75" s="25" t="s">
        <v>56</v>
      </c>
      <c r="AE75" s="25" t="s">
        <v>56</v>
      </c>
      <c r="AF75" s="25" t="s">
        <v>56</v>
      </c>
      <c r="AG75" s="25" t="s">
        <v>56</v>
      </c>
      <c r="AH75" s="25" t="s">
        <v>56</v>
      </c>
      <c r="AI75" s="25" t="s">
        <v>56</v>
      </c>
      <c r="AJ75" s="26" t="s">
        <v>56</v>
      </c>
    </row>
    <row r="76" spans="1:36" ht="13" x14ac:dyDescent="0.3">
      <c r="A76" s="44" t="s">
        <v>852</v>
      </c>
      <c r="B76" s="20">
        <f t="shared" si="1"/>
        <v>0</v>
      </c>
      <c r="C76" s="5">
        <f>'Table 1'!B77</f>
        <v>0</v>
      </c>
      <c r="D76" s="5">
        <f>'Table 1'!C77</f>
        <v>1</v>
      </c>
      <c r="E76" s="5" t="str">
        <f>'Table 1'!D77</f>
        <v>Per/poly fluorinated substances</v>
      </c>
      <c r="F76" s="5">
        <f>'Table 1'!E77</f>
        <v>0</v>
      </c>
      <c r="G76" s="5" t="str">
        <f>'Table 1'!F77</f>
        <v>F-53B</v>
      </c>
      <c r="H76" s="12" t="str">
        <f>'Table 1'!G77</f>
        <v>73606-19-6</v>
      </c>
      <c r="I76" s="21" t="s">
        <v>56</v>
      </c>
      <c r="J76" s="25" t="s">
        <v>56</v>
      </c>
      <c r="K76" s="25" t="s">
        <v>56</v>
      </c>
      <c r="L76" s="25" t="s">
        <v>56</v>
      </c>
      <c r="M76" s="35" t="s">
        <v>56</v>
      </c>
      <c r="N76" s="35" t="s">
        <v>56</v>
      </c>
      <c r="O76" s="35" t="s">
        <v>56</v>
      </c>
      <c r="P76" s="35" t="s">
        <v>56</v>
      </c>
      <c r="Q76" s="35" t="s">
        <v>56</v>
      </c>
      <c r="R76" s="35" t="s">
        <v>56</v>
      </c>
      <c r="S76" s="35" t="s">
        <v>56</v>
      </c>
      <c r="T76" s="25" t="s">
        <v>56</v>
      </c>
      <c r="U76" s="25" t="s">
        <v>56</v>
      </c>
      <c r="V76" s="25" t="s">
        <v>56</v>
      </c>
      <c r="W76" s="25" t="s">
        <v>56</v>
      </c>
      <c r="X76" s="25" t="s">
        <v>56</v>
      </c>
      <c r="Y76" s="25" t="s">
        <v>56</v>
      </c>
      <c r="Z76" s="25" t="s">
        <v>56</v>
      </c>
      <c r="AA76" s="25" t="s">
        <v>56</v>
      </c>
      <c r="AB76" s="25" t="s">
        <v>56</v>
      </c>
      <c r="AC76" s="25" t="s">
        <v>56</v>
      </c>
      <c r="AD76" s="25" t="s">
        <v>56</v>
      </c>
      <c r="AE76" s="25" t="s">
        <v>56</v>
      </c>
      <c r="AF76" s="25" t="s">
        <v>56</v>
      </c>
      <c r="AG76" s="25" t="s">
        <v>56</v>
      </c>
      <c r="AH76" s="25" t="s">
        <v>56</v>
      </c>
      <c r="AI76" s="25" t="s">
        <v>56</v>
      </c>
      <c r="AJ76" s="26" t="s">
        <v>56</v>
      </c>
    </row>
  </sheetData>
  <autoFilter ref="A2:H76" xr:uid="{6F2998F9-D765-4833-BFFF-92905ED89A7B}"/>
  <mergeCells count="3">
    <mergeCell ref="I1:J1"/>
    <mergeCell ref="M1:S1"/>
    <mergeCell ref="T1:AJ1"/>
  </mergeCells>
  <hyperlinks>
    <hyperlink ref="B1" location="'Table 2'!A1" display="Back to map" xr:uid="{6796AA09-EC85-49EB-879E-86D4E73B3C2B}"/>
    <hyperlink ref="J26" r:id="rId1" xr:uid="{A8A403DF-0535-467F-91CC-1BB8166E344D}"/>
    <hyperlink ref="J30" r:id="rId2" xr:uid="{39F159E6-696A-4F90-9ADE-06FB4A5D7CB0}"/>
    <hyperlink ref="J37" r:id="rId3" xr:uid="{C21737A8-74DD-4FFC-A8A4-9BF6405C08C4}"/>
    <hyperlink ref="J38" r:id="rId4" xr:uid="{8FA6F796-92B5-4075-8378-0FE0458012D1}"/>
    <hyperlink ref="J39" r:id="rId5" xr:uid="{AF654E7A-E4BA-401D-AB6B-CB47AF658941}"/>
    <hyperlink ref="J40" r:id="rId6" xr:uid="{1641476B-BD5F-4448-AD8E-78508B7F8F92}"/>
    <hyperlink ref="J42" r:id="rId7" xr:uid="{8598567D-4D2A-4BAE-8699-2571EBF57E57}"/>
    <hyperlink ref="J57" r:id="rId8" xr:uid="{336EA04C-CD0C-472E-9BA9-01DA828A9F52}"/>
    <hyperlink ref="J60" r:id="rId9" xr:uid="{44578B8F-5E21-4FFA-AEFC-87343BBAC3DE}"/>
    <hyperlink ref="J73" r:id="rId10" xr:uid="{AAB2F839-E85A-4A6E-8CF2-CF4DDA3376F6}"/>
    <hyperlink ref="J74" r:id="rId11" xr:uid="{61AF117D-D64C-4B04-BF30-7F413F70474B}"/>
    <hyperlink ref="K74" r:id="rId12" xr:uid="{7BFB12C3-70FD-48D4-A43D-D0BE2C1BD026}"/>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875B7BFAFDF64C9394BFB5DCA3161C" ma:contentTypeVersion="0" ma:contentTypeDescription="Create a new document." ma:contentTypeScope="" ma:versionID="b48372fe04bd0e8ada19c7abcec8bc66">
  <xsd:schema xmlns:xsd="http://www.w3.org/2001/XMLSchema" xmlns:xs="http://www.w3.org/2001/XMLSchema" xmlns:p="http://schemas.microsoft.com/office/2006/metadata/properties" targetNamespace="http://schemas.microsoft.com/office/2006/metadata/properties" ma:root="true" ma:fieldsID="d413257cd9829394d17656a545d5fa4e">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F43A2E-194F-4AF3-B9D2-D91FC3369E0F}"/>
</file>

<file path=customXml/itemProps2.xml><?xml version="1.0" encoding="utf-8"?>
<ds:datastoreItem xmlns:ds="http://schemas.openxmlformats.org/officeDocument/2006/customXml" ds:itemID="{E8E8C201-769D-40CB-85C5-AE24CECB7880}">
  <ds:schemaRefs>
    <ds:schemaRef ds:uri="http://schemas.microsoft.com/sharepoint/v3/contenttype/forms"/>
  </ds:schemaRefs>
</ds:datastoreItem>
</file>

<file path=customXml/itemProps3.xml><?xml version="1.0" encoding="utf-8"?>
<ds:datastoreItem xmlns:ds="http://schemas.openxmlformats.org/officeDocument/2006/customXml" ds:itemID="{92952D86-65D2-477B-B6B8-FD707017E8B5}">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purl.org/dc/terms/"/>
    <ds:schemaRef ds:uri="http://schemas.microsoft.com/office/infopath/2007/PartnerControls"/>
    <ds:schemaRef ds:uri="29022280-377e-41de-b245-c25a8a76d75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Public consultations</vt:lpstr>
      <vt:lpstr>Table 1</vt:lpstr>
      <vt:lpstr>Table 2</vt:lpstr>
      <vt:lpstr>Table 3</vt:lpstr>
      <vt:lpstr>Table 4</vt:lpstr>
      <vt:lpstr>Table 5</vt:lpstr>
      <vt:lpstr>Table 6</vt:lpstr>
      <vt:lpstr>Table 7</vt:lpstr>
      <vt:lpstr>Table 8</vt:lpstr>
      <vt:lpstr>Table 9</vt:lpstr>
      <vt:lpstr>Table 10</vt:lpstr>
      <vt:lpstr>Table 11 Profess+consumer</vt:lpstr>
      <vt:lpstr>Table 12 Class+OSH+waste</vt:lpstr>
      <vt:lpstr>Table 13 Environmental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Footitt</dc:creator>
  <cp:lastModifiedBy>Anthony Footitt</cp:lastModifiedBy>
  <dcterms:created xsi:type="dcterms:W3CDTF">2019-10-22T12:18:22Z</dcterms:created>
  <dcterms:modified xsi:type="dcterms:W3CDTF">2020-01-17T14:51:48Z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0x01010083875B7BFAFDF64C9394BFB5DCA3161C</vt:lpwstr>
  </property>
</Properties>
</file>